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filterPrivacy="1"/>
  <xr:revisionPtr revIDLastSave="0" documentId="13_ncr:1_{DB026149-7AF2-4726-AC61-AFA28DC57A1D}" xr6:coauthVersionLast="40" xr6:coauthVersionMax="40" xr10:uidLastSave="{00000000-0000-0000-0000-000000000000}"/>
  <bookViews>
    <workbookView xWindow="0" yWindow="0" windowWidth="22260" windowHeight="12645" activeTab="8" xr2:uid="{00000000-000D-0000-FFFF-FFFF00000000}"/>
  </bookViews>
  <sheets>
    <sheet name="Зміст" sheetId="15" r:id="rId1"/>
    <sheet name="2" sheetId="1" r:id="rId2"/>
    <sheet name="3" sheetId="16" r:id="rId3"/>
    <sheet name="4" sheetId="2" r:id="rId4"/>
    <sheet name="5" sheetId="5" r:id="rId5"/>
    <sheet name="6" sheetId="3" r:id="rId6"/>
    <sheet name="7" sheetId="4" r:id="rId7"/>
    <sheet name="8" sheetId="14" r:id="rId8"/>
    <sheet name="9" sheetId="8" r:id="rId9"/>
    <sheet name="10" sheetId="11" r:id="rId10"/>
    <sheet name="11" sheetId="13" r:id="rId11"/>
    <sheet name="12" sheetId="6" r:id="rId12"/>
    <sheet name="13" sheetId="12" r:id="rId13"/>
    <sheet name="14" sheetId="7" r:id="rId14"/>
    <sheet name="15" sheetId="10" r:id="rId15"/>
    <sheet name="16" sheetId="9" r:id="rId1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2" i="8" l="1"/>
  <c r="H152" i="8"/>
  <c r="F152" i="8"/>
  <c r="E152" i="8"/>
  <c r="C152" i="8"/>
  <c r="B152" i="8"/>
  <c r="J151" i="8"/>
  <c r="D151" i="8"/>
  <c r="J150" i="8"/>
  <c r="G150" i="8"/>
  <c r="D150" i="8"/>
  <c r="J149" i="8"/>
  <c r="D149" i="8"/>
  <c r="J148" i="8"/>
  <c r="D148" i="8"/>
  <c r="J147" i="8"/>
  <c r="G147" i="8"/>
  <c r="D147" i="8"/>
  <c r="J146" i="8"/>
  <c r="D146" i="8"/>
  <c r="J144" i="8"/>
  <c r="D144" i="8"/>
  <c r="J142" i="8"/>
  <c r="G142" i="8"/>
  <c r="D142" i="8"/>
  <c r="J140" i="8"/>
  <c r="D140" i="8"/>
  <c r="J138" i="8"/>
  <c r="G138" i="8"/>
  <c r="D138" i="8"/>
  <c r="J137" i="8"/>
  <c r="D137" i="8"/>
  <c r="J136" i="8"/>
  <c r="G136" i="8"/>
  <c r="D136" i="8"/>
  <c r="J134" i="8"/>
  <c r="D134" i="8"/>
  <c r="J133" i="8"/>
  <c r="D133" i="8"/>
  <c r="J132" i="8"/>
  <c r="G132" i="8"/>
  <c r="D132" i="8"/>
  <c r="J131" i="8"/>
  <c r="G131" i="8"/>
  <c r="D131" i="8"/>
  <c r="J129" i="8"/>
  <c r="G129" i="8"/>
  <c r="D129" i="8"/>
  <c r="J128" i="8"/>
  <c r="G128" i="8"/>
  <c r="D128" i="8"/>
  <c r="J127" i="8"/>
  <c r="G127" i="8"/>
  <c r="D127" i="8"/>
  <c r="J125" i="8"/>
  <c r="G125" i="8"/>
  <c r="D125" i="8"/>
  <c r="J123" i="8"/>
  <c r="D123" i="8"/>
  <c r="J122" i="8"/>
  <c r="G122" i="8"/>
  <c r="D122" i="8"/>
  <c r="J120" i="8"/>
  <c r="G120" i="8"/>
  <c r="D120" i="8"/>
  <c r="J119" i="8"/>
  <c r="G119" i="8"/>
  <c r="D119" i="8"/>
  <c r="J118" i="8"/>
  <c r="D118" i="8"/>
  <c r="J117" i="8"/>
  <c r="G117" i="8"/>
  <c r="D117" i="8"/>
  <c r="J116" i="8"/>
  <c r="D116" i="8"/>
  <c r="J115" i="8"/>
  <c r="D115" i="8"/>
  <c r="J114" i="8"/>
  <c r="G114" i="8"/>
  <c r="D114" i="8"/>
  <c r="J112" i="8"/>
  <c r="D112" i="8"/>
  <c r="J111" i="8"/>
  <c r="D111" i="8"/>
  <c r="J110" i="8"/>
  <c r="D110" i="8"/>
  <c r="J109" i="8"/>
  <c r="G109" i="8"/>
  <c r="D109" i="8"/>
  <c r="J108" i="8"/>
  <c r="G108" i="8"/>
  <c r="D108" i="8"/>
  <c r="J107" i="8"/>
  <c r="G107" i="8"/>
  <c r="D107" i="8"/>
  <c r="J105" i="8"/>
  <c r="G105" i="8"/>
  <c r="D105" i="8"/>
  <c r="J104" i="8"/>
  <c r="G104" i="8"/>
  <c r="D104" i="8"/>
  <c r="J103" i="8"/>
  <c r="D103" i="8"/>
  <c r="J102" i="8"/>
  <c r="D102" i="8"/>
  <c r="J101" i="8"/>
  <c r="G101" i="8"/>
  <c r="D101" i="8"/>
  <c r="J100" i="8"/>
  <c r="G100" i="8"/>
  <c r="D100" i="8"/>
  <c r="J99" i="8"/>
  <c r="G99" i="8"/>
  <c r="D99" i="8"/>
  <c r="J98" i="8"/>
  <c r="D98" i="8"/>
  <c r="J97" i="8"/>
  <c r="G97" i="8"/>
  <c r="D97" i="8"/>
  <c r="J96" i="8"/>
  <c r="G96" i="8"/>
  <c r="D96" i="8"/>
  <c r="J95" i="8"/>
  <c r="D95" i="8"/>
  <c r="J94" i="8"/>
  <c r="G94" i="8"/>
  <c r="D94" i="8"/>
  <c r="J93" i="8"/>
  <c r="D93" i="8"/>
  <c r="J92" i="8"/>
  <c r="G92" i="8"/>
  <c r="D92" i="8"/>
  <c r="J91" i="8"/>
  <c r="G91" i="8"/>
  <c r="D91" i="8"/>
  <c r="J89" i="8"/>
  <c r="G89" i="8"/>
  <c r="D89" i="8"/>
  <c r="J88" i="8"/>
  <c r="D88" i="8"/>
  <c r="J87" i="8"/>
  <c r="G87" i="8"/>
  <c r="D87" i="8"/>
  <c r="J86" i="8"/>
  <c r="D86" i="8"/>
  <c r="J85" i="8"/>
  <c r="G85" i="8"/>
  <c r="D85" i="8"/>
  <c r="J84" i="8"/>
  <c r="G84" i="8"/>
  <c r="D84" i="8"/>
  <c r="J83" i="8"/>
  <c r="G83" i="8"/>
  <c r="D83" i="8"/>
  <c r="J82" i="8"/>
  <c r="G82" i="8"/>
  <c r="D82" i="8"/>
  <c r="J81" i="8"/>
  <c r="G81" i="8"/>
  <c r="D81" i="8"/>
  <c r="J80" i="8"/>
  <c r="G80" i="8"/>
  <c r="D80" i="8"/>
  <c r="J79" i="8"/>
  <c r="G79" i="8"/>
  <c r="D79" i="8"/>
  <c r="J78" i="8"/>
  <c r="G78" i="8"/>
  <c r="D78" i="8"/>
  <c r="J77" i="8"/>
  <c r="G77" i="8"/>
  <c r="D77" i="8"/>
  <c r="J76" i="8"/>
  <c r="G76" i="8"/>
  <c r="D76" i="8"/>
  <c r="J75" i="8"/>
  <c r="G75" i="8"/>
  <c r="D75" i="8"/>
  <c r="J74" i="8"/>
  <c r="D74" i="8"/>
  <c r="J73" i="8"/>
  <c r="G73" i="8"/>
  <c r="D73" i="8"/>
  <c r="J72" i="8"/>
  <c r="G72" i="8"/>
  <c r="D72" i="8"/>
  <c r="J71" i="8"/>
  <c r="G71" i="8"/>
  <c r="D71" i="8"/>
  <c r="J70" i="8"/>
  <c r="G70" i="8"/>
  <c r="D70" i="8"/>
  <c r="J69" i="8"/>
  <c r="G69" i="8"/>
  <c r="D69" i="8"/>
  <c r="J67" i="8"/>
  <c r="G67" i="8"/>
  <c r="D67" i="8"/>
  <c r="J66" i="8"/>
  <c r="G66" i="8"/>
  <c r="D66" i="8"/>
  <c r="J64" i="8"/>
  <c r="G64" i="8"/>
  <c r="D64" i="8"/>
  <c r="J63" i="8"/>
  <c r="G63" i="8"/>
  <c r="D63" i="8"/>
  <c r="J61" i="8"/>
  <c r="G61" i="8"/>
  <c r="D61" i="8"/>
  <c r="J60" i="8"/>
  <c r="G60" i="8"/>
  <c r="D60" i="8"/>
  <c r="J58" i="8"/>
  <c r="G58" i="8"/>
  <c r="D58" i="8"/>
  <c r="J57" i="8"/>
  <c r="G57" i="8"/>
  <c r="D57" i="8"/>
  <c r="J56" i="8"/>
  <c r="G56" i="8"/>
  <c r="D56" i="8"/>
  <c r="J55" i="8"/>
  <c r="G55" i="8"/>
  <c r="D55" i="8"/>
  <c r="J54" i="8"/>
  <c r="G54" i="8"/>
  <c r="D54" i="8"/>
  <c r="J53" i="8"/>
  <c r="G53" i="8"/>
  <c r="D53" i="8"/>
  <c r="J52" i="8"/>
  <c r="G52" i="8"/>
  <c r="D52" i="8"/>
  <c r="J51" i="8"/>
  <c r="G51" i="8"/>
  <c r="D51" i="8"/>
  <c r="J50" i="8"/>
  <c r="D50" i="8"/>
  <c r="J48" i="8"/>
  <c r="D48" i="8"/>
  <c r="J47" i="8"/>
  <c r="D47" i="8"/>
  <c r="J46" i="8"/>
  <c r="G46" i="8"/>
  <c r="D46" i="8"/>
  <c r="J44" i="8"/>
  <c r="G44" i="8"/>
  <c r="D44" i="8"/>
  <c r="J43" i="8"/>
  <c r="D43" i="8"/>
  <c r="J41" i="8"/>
  <c r="D41" i="8"/>
  <c r="J40" i="8"/>
  <c r="G40" i="8"/>
  <c r="D40" i="8"/>
  <c r="J38" i="8"/>
  <c r="G38" i="8"/>
  <c r="D38" i="8"/>
  <c r="J37" i="8"/>
  <c r="G37" i="8"/>
  <c r="D37" i="8"/>
  <c r="J36" i="8"/>
  <c r="D36" i="8"/>
  <c r="J35" i="8"/>
  <c r="G35" i="8"/>
  <c r="D35" i="8"/>
  <c r="J34" i="8"/>
  <c r="D34" i="8"/>
  <c r="J32" i="8"/>
  <c r="G32" i="8"/>
  <c r="D32" i="8"/>
  <c r="J31" i="8"/>
  <c r="D31" i="8"/>
  <c r="J30" i="8"/>
  <c r="D30" i="8"/>
  <c r="J28" i="8"/>
  <c r="G28" i="8"/>
  <c r="D28" i="8"/>
  <c r="J27" i="8"/>
  <c r="G27" i="8"/>
  <c r="D27" i="8"/>
  <c r="J26" i="8"/>
  <c r="G26" i="8"/>
  <c r="D26" i="8"/>
  <c r="J25" i="8"/>
  <c r="G25" i="8"/>
  <c r="D25" i="8"/>
  <c r="J24" i="8"/>
  <c r="G24" i="8"/>
  <c r="D24" i="8"/>
  <c r="J23" i="8"/>
  <c r="D23" i="8"/>
  <c r="J22" i="8"/>
  <c r="G22" i="8"/>
  <c r="D22" i="8"/>
  <c r="J21" i="8"/>
  <c r="D21" i="8"/>
  <c r="J20" i="8"/>
  <c r="D20" i="8"/>
  <c r="J18" i="8"/>
  <c r="G18" i="8"/>
  <c r="D18" i="8"/>
  <c r="J17" i="8"/>
  <c r="G17" i="8"/>
  <c r="D17" i="8"/>
  <c r="J15" i="8"/>
  <c r="G15" i="8"/>
  <c r="D15" i="8"/>
  <c r="J13" i="8"/>
  <c r="G13" i="8"/>
  <c r="D13" i="8"/>
  <c r="J11" i="8"/>
  <c r="G11" i="8"/>
  <c r="D11" i="8"/>
  <c r="J10" i="8"/>
  <c r="G10" i="8"/>
  <c r="D10" i="8"/>
  <c r="J8" i="8"/>
  <c r="G8" i="8"/>
  <c r="D8" i="8"/>
  <c r="J7" i="8"/>
  <c r="G7" i="8"/>
  <c r="D7" i="8"/>
  <c r="G152" i="8" l="1"/>
  <c r="D152" i="8"/>
  <c r="J152" i="8"/>
  <c r="J34" i="9"/>
  <c r="G34" i="9"/>
  <c r="D34" i="9"/>
  <c r="J32" i="9"/>
  <c r="D32" i="9"/>
  <c r="J31" i="9"/>
  <c r="D31" i="9"/>
  <c r="J30" i="9"/>
  <c r="D30" i="9"/>
  <c r="J29" i="9"/>
  <c r="D29" i="9"/>
  <c r="J28" i="9"/>
  <c r="D28" i="9"/>
  <c r="J26" i="9"/>
  <c r="D26" i="9"/>
  <c r="J25" i="9"/>
  <c r="D25" i="9"/>
  <c r="J24" i="9"/>
  <c r="G24" i="9"/>
  <c r="D24" i="9"/>
  <c r="J23" i="9"/>
  <c r="G23" i="9"/>
  <c r="D23" i="9"/>
  <c r="G22" i="9"/>
  <c r="D22" i="9"/>
  <c r="J21" i="9"/>
  <c r="D21" i="9"/>
  <c r="J20" i="9"/>
  <c r="G20" i="9"/>
  <c r="D20" i="9"/>
  <c r="J19" i="9"/>
  <c r="D19" i="9"/>
  <c r="J18" i="9"/>
  <c r="G18" i="9"/>
  <c r="D18" i="9"/>
  <c r="J17" i="9"/>
  <c r="D17" i="9"/>
  <c r="J16" i="9"/>
  <c r="G16" i="9"/>
  <c r="D16" i="9"/>
  <c r="J15" i="9"/>
  <c r="D15" i="9"/>
  <c r="J13" i="9"/>
  <c r="G13" i="9"/>
  <c r="D13" i="9"/>
  <c r="J12" i="9"/>
  <c r="D12" i="9"/>
  <c r="J11" i="9"/>
  <c r="D11" i="9"/>
  <c r="J10" i="9"/>
  <c r="D10" i="9"/>
  <c r="J9" i="9"/>
  <c r="G9" i="9"/>
  <c r="D9" i="9"/>
  <c r="J8" i="9"/>
  <c r="G8" i="9"/>
  <c r="D8" i="9"/>
  <c r="J34" i="10"/>
  <c r="G34" i="10"/>
  <c r="D34" i="10"/>
  <c r="J32" i="10"/>
  <c r="D32" i="10"/>
  <c r="J31" i="10"/>
  <c r="D31" i="10"/>
  <c r="J30" i="10"/>
  <c r="G30" i="10"/>
  <c r="D30" i="10"/>
  <c r="J29" i="10"/>
  <c r="D29" i="10"/>
  <c r="J28" i="10"/>
  <c r="D28" i="10"/>
  <c r="J26" i="10"/>
  <c r="G26" i="10"/>
  <c r="D26" i="10"/>
  <c r="J25" i="10"/>
  <c r="D25" i="10"/>
  <c r="J24" i="10"/>
  <c r="D24" i="10"/>
  <c r="J23" i="10"/>
  <c r="G23" i="10"/>
  <c r="D23" i="10"/>
  <c r="J22" i="10"/>
  <c r="D22" i="10"/>
  <c r="J21" i="10"/>
  <c r="G21" i="10"/>
  <c r="D21" i="10"/>
  <c r="J20" i="10"/>
  <c r="G20" i="10"/>
  <c r="D20" i="10"/>
  <c r="J18" i="10"/>
  <c r="G18" i="10"/>
  <c r="D18" i="10"/>
  <c r="J16" i="10"/>
  <c r="G16" i="10"/>
  <c r="D16" i="10"/>
  <c r="J15" i="10"/>
  <c r="G15" i="10"/>
  <c r="D15" i="10"/>
  <c r="J14" i="10"/>
  <c r="D14" i="10"/>
  <c r="J13" i="10"/>
  <c r="D13" i="10"/>
  <c r="J12" i="10"/>
  <c r="D12" i="10"/>
  <c r="J10" i="10"/>
  <c r="D10" i="10"/>
  <c r="J9" i="10"/>
  <c r="G9" i="10"/>
  <c r="D9" i="10"/>
  <c r="J8" i="10"/>
  <c r="G8" i="10"/>
  <c r="D8" i="10"/>
  <c r="J34" i="7"/>
  <c r="G34" i="7"/>
  <c r="D34" i="7"/>
  <c r="J32" i="7"/>
  <c r="D32" i="7"/>
  <c r="J31" i="7"/>
  <c r="G31" i="7"/>
  <c r="D31" i="7"/>
  <c r="J30" i="7"/>
  <c r="G30" i="7"/>
  <c r="D30" i="7"/>
  <c r="J29" i="7"/>
  <c r="D29" i="7"/>
  <c r="J28" i="7"/>
  <c r="D28" i="7"/>
  <c r="J26" i="7"/>
  <c r="D26" i="7"/>
  <c r="J25" i="7"/>
  <c r="D25" i="7"/>
  <c r="J24" i="7"/>
  <c r="G24" i="7"/>
  <c r="D24" i="7"/>
  <c r="J23" i="7"/>
  <c r="G23" i="7"/>
  <c r="D23" i="7"/>
  <c r="J22" i="7"/>
  <c r="D22" i="7"/>
  <c r="J21" i="7"/>
  <c r="D21" i="7"/>
  <c r="J20" i="7"/>
  <c r="G20" i="7"/>
  <c r="D20" i="7"/>
  <c r="J18" i="7"/>
  <c r="D18" i="7"/>
  <c r="J17" i="7"/>
  <c r="D17" i="7"/>
  <c r="J16" i="7"/>
  <c r="D16" i="7"/>
  <c r="J15" i="7"/>
  <c r="D15" i="7"/>
  <c r="J14" i="7"/>
  <c r="D14" i="7"/>
  <c r="J12" i="7"/>
  <c r="D12" i="7"/>
  <c r="J11" i="7"/>
  <c r="G11" i="7"/>
  <c r="D11" i="7"/>
  <c r="J10" i="7"/>
  <c r="G10" i="7"/>
  <c r="D10" i="7"/>
  <c r="J9" i="7"/>
  <c r="D9" i="7"/>
  <c r="J8" i="7"/>
  <c r="G8" i="7"/>
  <c r="D8" i="7"/>
  <c r="J34" i="12"/>
  <c r="G34" i="12"/>
  <c r="D34" i="12"/>
  <c r="J32" i="12"/>
  <c r="D32" i="12"/>
  <c r="J31" i="12"/>
  <c r="G31" i="12"/>
  <c r="D31" i="12"/>
  <c r="J30" i="12"/>
  <c r="D30" i="12"/>
  <c r="J29" i="12"/>
  <c r="D29" i="12"/>
  <c r="J28" i="12"/>
  <c r="D28" i="12"/>
  <c r="J27" i="12"/>
  <c r="D27" i="12"/>
  <c r="J26" i="12"/>
  <c r="D26" i="12"/>
  <c r="J25" i="12"/>
  <c r="D25" i="12"/>
  <c r="J24" i="12"/>
  <c r="G24" i="12"/>
  <c r="D24" i="12"/>
  <c r="J23" i="12"/>
  <c r="D23" i="12"/>
  <c r="J22" i="12"/>
  <c r="D22" i="12"/>
  <c r="J21" i="12"/>
  <c r="D21" i="12"/>
  <c r="J20" i="12"/>
  <c r="G20" i="12"/>
  <c r="D20" i="12"/>
  <c r="J19" i="12"/>
  <c r="D19" i="12"/>
  <c r="J18" i="12"/>
  <c r="D18" i="12"/>
  <c r="J17" i="12"/>
  <c r="D17" i="12"/>
  <c r="J16" i="12"/>
  <c r="D16" i="12"/>
  <c r="J15" i="12"/>
  <c r="D15" i="12"/>
  <c r="J14" i="12"/>
  <c r="D14" i="12"/>
  <c r="J13" i="12"/>
  <c r="D13" i="12"/>
  <c r="J12" i="12"/>
  <c r="D12" i="12"/>
  <c r="D11" i="12"/>
  <c r="J10" i="12"/>
  <c r="D10" i="12"/>
  <c r="J9" i="12"/>
  <c r="D9" i="12"/>
  <c r="J8" i="12"/>
  <c r="G8" i="12"/>
  <c r="D8" i="12"/>
  <c r="J34" i="6"/>
  <c r="G34" i="6"/>
  <c r="D34" i="6"/>
  <c r="J32" i="6"/>
  <c r="G32" i="6"/>
  <c r="D32" i="6"/>
  <c r="J31" i="6"/>
  <c r="G31" i="6"/>
  <c r="D31" i="6"/>
  <c r="J30" i="6"/>
  <c r="G30" i="6"/>
  <c r="D30" i="6"/>
  <c r="J29" i="6"/>
  <c r="G29" i="6"/>
  <c r="D29" i="6"/>
  <c r="J28" i="6"/>
  <c r="G28" i="6"/>
  <c r="D28" i="6"/>
  <c r="J27" i="6"/>
  <c r="G27" i="6"/>
  <c r="D27" i="6"/>
  <c r="J26" i="6"/>
  <c r="G26" i="6"/>
  <c r="D26" i="6"/>
  <c r="J25" i="6"/>
  <c r="G25" i="6"/>
  <c r="D25" i="6"/>
  <c r="J24" i="6"/>
  <c r="G24" i="6"/>
  <c r="D24" i="6"/>
  <c r="J23" i="6"/>
  <c r="G23" i="6"/>
  <c r="D23" i="6"/>
  <c r="J22" i="6"/>
  <c r="G22" i="6"/>
  <c r="D22" i="6"/>
  <c r="J21" i="6"/>
  <c r="D21" i="6"/>
  <c r="J20" i="6"/>
  <c r="G20" i="6"/>
  <c r="D20" i="6"/>
  <c r="J19" i="6"/>
  <c r="G19" i="6"/>
  <c r="D19" i="6"/>
  <c r="J18" i="6"/>
  <c r="G18" i="6"/>
  <c r="D18" i="6"/>
  <c r="J17" i="6"/>
  <c r="G17" i="6"/>
  <c r="D17" i="6"/>
  <c r="J16" i="6"/>
  <c r="G16" i="6"/>
  <c r="D16" i="6"/>
  <c r="J15" i="6"/>
  <c r="G15" i="6"/>
  <c r="D15" i="6"/>
  <c r="J14" i="6"/>
  <c r="G14" i="6"/>
  <c r="D14" i="6"/>
  <c r="J13" i="6"/>
  <c r="G13" i="6"/>
  <c r="D13" i="6"/>
  <c r="J12" i="6"/>
  <c r="G12" i="6"/>
  <c r="D12" i="6"/>
  <c r="J11" i="6"/>
  <c r="G11" i="6"/>
  <c r="D11" i="6"/>
  <c r="J10" i="6"/>
  <c r="G10" i="6"/>
  <c r="D10" i="6"/>
  <c r="J9" i="6"/>
  <c r="G9" i="6"/>
  <c r="D9" i="6"/>
  <c r="J8" i="6"/>
  <c r="G8" i="6"/>
  <c r="D8" i="6"/>
  <c r="J34" i="13"/>
  <c r="G34" i="13"/>
  <c r="D34" i="13"/>
  <c r="J32" i="13"/>
  <c r="D32" i="13"/>
  <c r="J31" i="13"/>
  <c r="G31" i="13"/>
  <c r="D31" i="13"/>
  <c r="J30" i="13"/>
  <c r="G30" i="13"/>
  <c r="D30" i="13"/>
  <c r="J29" i="13"/>
  <c r="D29" i="13"/>
  <c r="J28" i="13"/>
  <c r="G28" i="13"/>
  <c r="D28" i="13"/>
  <c r="J27" i="13"/>
  <c r="G27" i="13"/>
  <c r="D27" i="13"/>
  <c r="J26" i="13"/>
  <c r="D26" i="13"/>
  <c r="J25" i="13"/>
  <c r="G25" i="13"/>
  <c r="D25" i="13"/>
  <c r="J24" i="13"/>
  <c r="G24" i="13"/>
  <c r="D24" i="13"/>
  <c r="J23" i="13"/>
  <c r="G23" i="13"/>
  <c r="D23" i="13"/>
  <c r="J22" i="13"/>
  <c r="G22" i="13"/>
  <c r="D22" i="13"/>
  <c r="J21" i="13"/>
  <c r="G21" i="13"/>
  <c r="D21" i="13"/>
  <c r="J20" i="13"/>
  <c r="G20" i="13"/>
  <c r="D20" i="13"/>
  <c r="J19" i="13"/>
  <c r="G19" i="13"/>
  <c r="D19" i="13"/>
  <c r="J18" i="13"/>
  <c r="D18" i="13"/>
  <c r="J17" i="13"/>
  <c r="D17" i="13"/>
  <c r="J16" i="13"/>
  <c r="G16" i="13"/>
  <c r="D16" i="13"/>
  <c r="J15" i="13"/>
  <c r="G15" i="13"/>
  <c r="D15" i="13"/>
  <c r="J14" i="13"/>
  <c r="G14" i="13"/>
  <c r="D14" i="13"/>
  <c r="J13" i="13"/>
  <c r="D13" i="13"/>
  <c r="J12" i="13"/>
  <c r="D12" i="13"/>
  <c r="J11" i="13"/>
  <c r="G11" i="13"/>
  <c r="D11" i="13"/>
  <c r="J10" i="13"/>
  <c r="G10" i="13"/>
  <c r="D10" i="13"/>
  <c r="J9" i="13"/>
  <c r="G9" i="13"/>
  <c r="D9" i="13"/>
  <c r="J8" i="13"/>
  <c r="G8" i="13"/>
  <c r="D8" i="13"/>
  <c r="P33" i="14"/>
  <c r="M33" i="14"/>
  <c r="J33" i="14"/>
  <c r="G33" i="14"/>
  <c r="D33" i="14"/>
  <c r="P31" i="14"/>
  <c r="M31" i="14"/>
  <c r="J31" i="14"/>
  <c r="G31" i="14"/>
  <c r="P30" i="14"/>
  <c r="M30" i="14"/>
  <c r="J30" i="14"/>
  <c r="G30" i="14"/>
  <c r="P29" i="14"/>
  <c r="M29" i="14"/>
  <c r="J29" i="14"/>
  <c r="G29" i="14"/>
  <c r="P28" i="14"/>
  <c r="M28" i="14"/>
  <c r="J28" i="14"/>
  <c r="G28" i="14"/>
  <c r="P27" i="14"/>
  <c r="M27" i="14"/>
  <c r="J27" i="14"/>
  <c r="G27" i="14"/>
  <c r="P26" i="14"/>
  <c r="M26" i="14"/>
  <c r="J26" i="14"/>
  <c r="G26" i="14"/>
  <c r="P25" i="14"/>
  <c r="M25" i="14"/>
  <c r="J25" i="14"/>
  <c r="G25" i="14"/>
  <c r="P24" i="14"/>
  <c r="M24" i="14"/>
  <c r="J24" i="14"/>
  <c r="G24" i="14"/>
  <c r="P23" i="14"/>
  <c r="M23" i="14"/>
  <c r="J23" i="14"/>
  <c r="G23" i="14"/>
  <c r="P22" i="14"/>
  <c r="M22" i="14"/>
  <c r="J22" i="14"/>
  <c r="G22" i="14"/>
  <c r="P21" i="14"/>
  <c r="M21" i="14"/>
  <c r="J21" i="14"/>
  <c r="G21" i="14"/>
  <c r="P20" i="14"/>
  <c r="M20" i="14"/>
  <c r="J20" i="14"/>
  <c r="G20" i="14"/>
  <c r="P19" i="14"/>
  <c r="M19" i="14"/>
  <c r="J19" i="14"/>
  <c r="G19" i="14"/>
  <c r="P18" i="14"/>
  <c r="M18" i="14"/>
  <c r="J18" i="14"/>
  <c r="G18" i="14"/>
  <c r="P17" i="14"/>
  <c r="M17" i="14"/>
  <c r="J17" i="14"/>
  <c r="G17" i="14"/>
  <c r="P16" i="14"/>
  <c r="M16" i="14"/>
  <c r="J16" i="14"/>
  <c r="G16" i="14"/>
  <c r="D16" i="14"/>
  <c r="P15" i="14"/>
  <c r="M15" i="14"/>
  <c r="J15" i="14"/>
  <c r="G15" i="14"/>
  <c r="P14" i="14"/>
  <c r="M14" i="14"/>
  <c r="J14" i="14"/>
  <c r="G14" i="14"/>
  <c r="P13" i="14"/>
  <c r="M13" i="14"/>
  <c r="J13" i="14"/>
  <c r="G13" i="14"/>
  <c r="P12" i="14"/>
  <c r="M12" i="14"/>
  <c r="J12" i="14"/>
  <c r="G12" i="14"/>
  <c r="P11" i="14"/>
  <c r="M11" i="14"/>
  <c r="J11" i="14"/>
  <c r="G11" i="14"/>
  <c r="P10" i="14"/>
  <c r="M10" i="14"/>
  <c r="J10" i="14"/>
  <c r="G10" i="14"/>
  <c r="P9" i="14"/>
  <c r="M9" i="14"/>
  <c r="J9" i="14"/>
  <c r="G9" i="14"/>
  <c r="P8" i="14"/>
  <c r="M8" i="14"/>
  <c r="J8" i="14"/>
  <c r="G8" i="14"/>
  <c r="P7" i="14"/>
  <c r="M7" i="14"/>
  <c r="J7" i="14"/>
  <c r="G7" i="14"/>
  <c r="F14" i="3"/>
  <c r="E14" i="3"/>
  <c r="C14" i="3"/>
  <c r="B14" i="3"/>
  <c r="M34" i="16" l="1"/>
  <c r="J34" i="16"/>
  <c r="G34" i="16"/>
  <c r="D34" i="16"/>
  <c r="M32" i="16"/>
  <c r="J32" i="16"/>
  <c r="G32" i="16"/>
  <c r="D32" i="16"/>
  <c r="M31" i="16"/>
  <c r="J31" i="16"/>
  <c r="G31" i="16"/>
  <c r="D31" i="16"/>
  <c r="M30" i="16"/>
  <c r="J30" i="16"/>
  <c r="G30" i="16"/>
  <c r="D30" i="16"/>
  <c r="M29" i="16"/>
  <c r="J29" i="16"/>
  <c r="G29" i="16"/>
  <c r="D29" i="16"/>
  <c r="M28" i="16"/>
  <c r="J28" i="16"/>
  <c r="G28" i="16"/>
  <c r="D28" i="16"/>
  <c r="M27" i="16"/>
  <c r="J27" i="16"/>
  <c r="G27" i="16"/>
  <c r="D27" i="16"/>
  <c r="M26" i="16"/>
  <c r="J26" i="16"/>
  <c r="G26" i="16"/>
  <c r="D26" i="16"/>
  <c r="M25" i="16"/>
  <c r="J25" i="16"/>
  <c r="G25" i="16"/>
  <c r="D25" i="16"/>
  <c r="M24" i="16"/>
  <c r="J24" i="16"/>
  <c r="G24" i="16"/>
  <c r="D24" i="16"/>
  <c r="M23" i="16"/>
  <c r="J23" i="16"/>
  <c r="G23" i="16"/>
  <c r="D23" i="16"/>
  <c r="M22" i="16"/>
  <c r="J22" i="16"/>
  <c r="G22" i="16"/>
  <c r="D22" i="16"/>
  <c r="M21" i="16"/>
  <c r="J21" i="16"/>
  <c r="G21" i="16"/>
  <c r="D21" i="16"/>
  <c r="M20" i="16"/>
  <c r="J20" i="16"/>
  <c r="G20" i="16"/>
  <c r="D20" i="16"/>
  <c r="M19" i="16"/>
  <c r="J19" i="16"/>
  <c r="G19" i="16"/>
  <c r="D19" i="16"/>
  <c r="M18" i="16"/>
  <c r="J18" i="16"/>
  <c r="G18" i="16"/>
  <c r="D18" i="16"/>
  <c r="M17" i="16"/>
  <c r="J17" i="16"/>
  <c r="G17" i="16"/>
  <c r="D17" i="16"/>
  <c r="M16" i="16"/>
  <c r="J16" i="16"/>
  <c r="G16" i="16"/>
  <c r="D16" i="16"/>
  <c r="M15" i="16"/>
  <c r="J15" i="16"/>
  <c r="G15" i="16"/>
  <c r="D15" i="16"/>
  <c r="M14" i="16"/>
  <c r="J14" i="16"/>
  <c r="G14" i="16"/>
  <c r="D14" i="16"/>
  <c r="M13" i="16"/>
  <c r="J13" i="16"/>
  <c r="G13" i="16"/>
  <c r="D13" i="16"/>
  <c r="M12" i="16"/>
  <c r="J12" i="16"/>
  <c r="G12" i="16"/>
  <c r="D12" i="16"/>
  <c r="M11" i="16"/>
  <c r="J11" i="16"/>
  <c r="G11" i="16"/>
  <c r="D11" i="16"/>
  <c r="M10" i="16"/>
  <c r="J10" i="16"/>
  <c r="G10" i="16"/>
  <c r="D10" i="16"/>
  <c r="M9" i="16"/>
  <c r="J9" i="16"/>
  <c r="G9" i="16"/>
  <c r="D9" i="16"/>
  <c r="M8" i="16"/>
  <c r="J8" i="16"/>
  <c r="G8" i="16"/>
  <c r="D8" i="16"/>
  <c r="M35" i="1"/>
  <c r="J35" i="1"/>
  <c r="G35" i="1"/>
  <c r="D35" i="1"/>
  <c r="M34" i="1"/>
  <c r="J34" i="1"/>
  <c r="G34" i="1"/>
  <c r="D34" i="1"/>
  <c r="M32" i="1"/>
  <c r="J32" i="1"/>
  <c r="G32" i="1"/>
  <c r="D32" i="1"/>
  <c r="M31" i="1"/>
  <c r="J31" i="1"/>
  <c r="G31" i="1"/>
  <c r="D31" i="1"/>
  <c r="M30" i="1"/>
  <c r="J30" i="1"/>
  <c r="G30" i="1"/>
  <c r="D30" i="1"/>
  <c r="M29" i="1"/>
  <c r="J29" i="1"/>
  <c r="G29" i="1"/>
  <c r="D29" i="1"/>
  <c r="M28" i="1"/>
  <c r="J28" i="1"/>
  <c r="G28" i="1"/>
  <c r="D28" i="1"/>
  <c r="M27" i="1"/>
  <c r="J27" i="1"/>
  <c r="G27" i="1"/>
  <c r="D27" i="1"/>
  <c r="M26" i="1"/>
  <c r="J26" i="1"/>
  <c r="G26" i="1"/>
  <c r="D26" i="1"/>
  <c r="M25" i="1"/>
  <c r="J25" i="1"/>
  <c r="G25" i="1"/>
  <c r="D25" i="1"/>
  <c r="M24" i="1"/>
  <c r="J24" i="1"/>
  <c r="G24" i="1"/>
  <c r="D24" i="1"/>
  <c r="M23" i="1"/>
  <c r="J23" i="1"/>
  <c r="G23" i="1"/>
  <c r="D23" i="1"/>
  <c r="M22" i="1"/>
  <c r="J22" i="1"/>
  <c r="G22" i="1"/>
  <c r="D22" i="1"/>
  <c r="M21" i="1"/>
  <c r="J21" i="1"/>
  <c r="G21" i="1"/>
  <c r="D21" i="1"/>
  <c r="M20" i="1"/>
  <c r="J20" i="1"/>
  <c r="G20" i="1"/>
  <c r="D20" i="1"/>
  <c r="M19" i="1"/>
  <c r="J19" i="1"/>
  <c r="G19" i="1"/>
  <c r="D19" i="1"/>
  <c r="M18" i="1"/>
  <c r="J18" i="1"/>
  <c r="G18" i="1"/>
  <c r="D18" i="1"/>
  <c r="M17" i="1"/>
  <c r="J17" i="1"/>
  <c r="G17" i="1"/>
  <c r="D17" i="1"/>
  <c r="M16" i="1"/>
  <c r="J16" i="1"/>
  <c r="G16" i="1"/>
  <c r="D16" i="1"/>
  <c r="M15" i="1"/>
  <c r="J15" i="1"/>
  <c r="G15" i="1"/>
  <c r="D15" i="1"/>
  <c r="M14" i="1"/>
  <c r="J14" i="1"/>
  <c r="G14" i="1"/>
  <c r="D14" i="1"/>
  <c r="M13" i="1"/>
  <c r="J13" i="1"/>
  <c r="G13" i="1"/>
  <c r="D13" i="1"/>
  <c r="M12" i="1"/>
  <c r="J12" i="1"/>
  <c r="G12" i="1"/>
  <c r="D12" i="1"/>
  <c r="M11" i="1"/>
  <c r="J11" i="1"/>
  <c r="G11" i="1"/>
  <c r="D11" i="1"/>
  <c r="M10" i="1"/>
  <c r="J10" i="1"/>
  <c r="G10" i="1"/>
  <c r="D10" i="1"/>
  <c r="M9" i="1"/>
  <c r="J9" i="1"/>
  <c r="G9" i="1"/>
  <c r="D9" i="1"/>
  <c r="M8" i="1"/>
  <c r="J8" i="1"/>
  <c r="G8" i="1"/>
  <c r="D8" i="1"/>
</calcChain>
</file>

<file path=xl/sharedStrings.xml><?xml version="1.0" encoding="utf-8"?>
<sst xmlns="http://schemas.openxmlformats.org/spreadsheetml/2006/main" count="786" uniqueCount="290">
  <si>
    <t>Регіон</t>
  </si>
  <si>
    <t>Усього ДТП</t>
  </si>
  <si>
    <t>усього</t>
  </si>
  <si>
    <t>загинуло</t>
  </si>
  <si>
    <t>травмовано</t>
  </si>
  <si>
    <t>%</t>
  </si>
  <si>
    <t>АР Крим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</si>
  <si>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</si>
  <si>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</si>
  <si>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</si>
  <si>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</si>
  <si>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</si>
  <si>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</si>
  <si>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</si>
  <si>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</si>
  <si>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</si>
  <si>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Київ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</si>
  <si>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</si>
  <si>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</si>
  <si>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</si>
  <si>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</si>
  <si>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</si>
  <si>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</si>
  <si>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</si>
  <si>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</si>
  <si>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</si>
  <si>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</si>
  <si>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</si>
  <si>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</si>
  <si>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</si>
  <si>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Чернігівська</t>
  </si>
  <si>
    <t>Чернівецька</t>
  </si>
  <si>
    <t>Севастополь</t>
  </si>
  <si>
    <t>ЗАГАЛОМ</t>
  </si>
  <si>
    <t>ЗА ДОБУ</t>
  </si>
  <si>
    <t>2020</t>
  </si>
  <si>
    <t>Понеділок</t>
  </si>
  <si>
    <t>Вівторок</t>
  </si>
  <si>
    <t>Середа</t>
  </si>
  <si>
    <t>Четвер</t>
  </si>
  <si>
    <t>П'ятниця</t>
  </si>
  <si>
    <t>Субота</t>
  </si>
  <si>
    <t>Неділя</t>
  </si>
  <si>
    <t>2019</t>
  </si>
  <si>
    <t>Дорожньо-транспортнi пригоди  за видами</t>
  </si>
  <si>
    <t>Дорожньо-транспортнi пригоди  за днем тижня</t>
  </si>
  <si>
    <t>Дорожньо-транспортнi пригоди  за часом скоєння</t>
  </si>
  <si>
    <t>День тижня</t>
  </si>
  <si>
    <t>Час</t>
  </si>
  <si>
    <t>Причини</t>
  </si>
  <si>
    <t>Загальна кількість ДТП</t>
  </si>
  <si>
    <t xml:space="preserve">Загинуло осіб </t>
  </si>
  <si>
    <t>Травмовано осіб</t>
  </si>
  <si>
    <t>ПОРУШЕННЯ ПРАВИЛ МАНЕВРУВАННЯ</t>
  </si>
  <si>
    <t>ПЕРЕВИЩЕННЯ БЕЗПЕЧНОЇ ШВИДКОСТІ</t>
  </si>
  <si>
    <t>НЕДОТРИМАННЯ ДИСТАНЦІЇ</t>
  </si>
  <si>
    <t>ПОРУШЕННЯ ПРАВИЛ ПРОЇЗДУ ПЕРЕХРЕСТЬ</t>
  </si>
  <si>
    <t>ПОРУШЕННЯ ПРАВИЛ ПРОЇЗДУ ПІШОХІДНИХ ПЕРЕХОДІВ</t>
  </si>
  <si>
    <t>ВИЇЗД НА СМУГУ ЗУСТРІЧНОГО РУХУ</t>
  </si>
  <si>
    <t>ПЕРЕВИЩЕННЯ ВСТАНОВЛЕНОЇ ШВИДКОСТІ</t>
  </si>
  <si>
    <t>ПОРУШЕННЯ ПРАВИЛ НАДАННЯ БЕЗПЕРЕШКОДНОГО ПРОЇЗДУ</t>
  </si>
  <si>
    <t>ПОРУШЕННЯ ПРАВИЛ ЗУПИНКИ І СТОЯНКИ ТРАНСПОРТНОГО ЗАСОБУ</t>
  </si>
  <si>
    <t>ПОРУШЕННЯ ПРАВИЛ ОБГОНУ</t>
  </si>
  <si>
    <t>ПОРУШЕННЯ ПРАВИЛ УТРИМАННЯ АВТОДОРІГ ТА ВУЛИЦЬ</t>
  </si>
  <si>
    <t>ПОРУШЕННЯ ПРАВИЛ ПЕРЕВЕЗЕННЯ ВАНТАЖІВ</t>
  </si>
  <si>
    <t>ПОРУШЕННЯ ПРАВИЛ ПРОЇЗДУ ЗАЛІЗНИЧНИХ ПЕРЕЇЗДІВ</t>
  </si>
  <si>
    <t>ПОРУШЕННЯ ПРАВИЛ ПЕРЕВЕЗЕННЯ ПАСАЖИРІВ</t>
  </si>
  <si>
    <t>ПОРУШЕННЯ ТЕХНІКИ БЕЗПЕКИ ПАСАЖИРОМ</t>
  </si>
  <si>
    <t>ПОРУШЕННЯ ПРАВИЛ ПРОЇЗДУ ЗУПИНОК ГРОМАДСЬКОГО ТРАНСПОРТУ</t>
  </si>
  <si>
    <t>ПОРУШЕННЯ ПРАВИЛ ПРОЇЗДУ ВЕЛИКОГАБАРИТНИХ ТА ВЕЛИКОВАГОВИХ ТРАНСПОРТНИХ ЗАСОБІВ</t>
  </si>
  <si>
    <t>ПОРУШЕННЯ ПРАВИЛ БУКСИРУВАННЯ</t>
  </si>
  <si>
    <t>Дорожньо-транспортнi пригоди  за причинами</t>
  </si>
  <si>
    <t>Вид автопригоди</t>
  </si>
  <si>
    <t>Загинуло осіб</t>
  </si>
  <si>
    <t>ЗІТКНЕННЯ</t>
  </si>
  <si>
    <t>НАЇЗД НА ТРАНСПОРТНИЙ ЗАСІБ, ЩО СТОЇТЬ</t>
  </si>
  <si>
    <t>НАЇЗД НА ПЕРЕШКОДУ</t>
  </si>
  <si>
    <t>НАЇЗД НА ПІШОХОДА</t>
  </si>
  <si>
    <t>ПЕРЕКИДАННЯ ТЗ</t>
  </si>
  <si>
    <t>НАЇЗД НА ВЕЛОСИПЕДИСТА</t>
  </si>
  <si>
    <t>НАЇЗД НА ТВАРИН</t>
  </si>
  <si>
    <t>ПАДІННЯ ВАНТАЖІВ</t>
  </si>
  <si>
    <t>ПАДІННЯ ПАСАЖИРА</t>
  </si>
  <si>
    <t>НАЇЗД НА ГУЖОВИЙ ТРАНСПОРТ</t>
  </si>
  <si>
    <t>загинуло дітей</t>
  </si>
  <si>
    <t>травмовано дітей</t>
  </si>
  <si>
    <t>Дорога</t>
  </si>
  <si>
    <t>H-01 Київ - Знам`янка</t>
  </si>
  <si>
    <t>H-03 Житомир - Чернівці</t>
  </si>
  <si>
    <t>H-07 Київ - Суми - Юнаківка (на Курськ)</t>
  </si>
  <si>
    <t>H-08 Бориспіль - Дніпро - Запоріжжя (через Кременчук)</t>
  </si>
  <si>
    <t>H-10 Стрий - Івано-Франківськ - Чернівці - Мамалига (на Кишинів)</t>
  </si>
  <si>
    <t>H-10-01 Під`їзд до м. Івано-Франківськ</t>
  </si>
  <si>
    <t>H-11 Дніпро - Миколаїв (через Кривий Ріг)</t>
  </si>
  <si>
    <t>H-12 Суми - Полтава</t>
  </si>
  <si>
    <t>H-12-01 Обхід м. Суми</t>
  </si>
  <si>
    <t>H-13 Львів - Самбір - Ужгород</t>
  </si>
  <si>
    <t>H-15 Запоріжжя - Донецьк</t>
  </si>
  <si>
    <t>H-16 Золотоноша - Черкаси - Сміла - Умань</t>
  </si>
  <si>
    <t>H-17 Львів - Радехів - Луцьк</t>
  </si>
  <si>
    <t>H-18 Івано-Франківськ - Бучач - Тернопіль</t>
  </si>
  <si>
    <t>H-20 Слов`янськ - Донецьк - Маріуполь</t>
  </si>
  <si>
    <t>H-21 Старобільськ - Луганськ - Красний Луч - Макіївка - Донецьк</t>
  </si>
  <si>
    <t>H-22 Устилуг - Луцьк - Рівне</t>
  </si>
  <si>
    <t>M-01 Київ - Чернігів - Нові Яриловичі (на Гомель)</t>
  </si>
  <si>
    <t>M-01-01 Під`їзд до м. Чернігів</t>
  </si>
  <si>
    <t>M-01-02 Під`їзд до м. Бровари</t>
  </si>
  <si>
    <t>M-02 Кіпті - Глухів - Бачівськ (на Брянськ)</t>
  </si>
  <si>
    <t>M-03 Київ - Харків - Довжанський (на Ростов-на-Дону)</t>
  </si>
  <si>
    <t>M-03-02 "Під`їзд до Міжнародного аеропорту ""Харків"""</t>
  </si>
  <si>
    <t>M-04 Знам`янка - Луганськ - Ізварине (на Волгоград через Дніпропетровськ, Донецьк)</t>
  </si>
  <si>
    <t>M-04-1 Південний обхід м. Дніпро</t>
  </si>
  <si>
    <t>M-05 Київ - Одеса</t>
  </si>
  <si>
    <t>M-05-01 Обхід м. Одеса</t>
  </si>
  <si>
    <t>M-06 Київ - Чоп (на Будапешт через Львів, Мукачеве, Ужгород)</t>
  </si>
  <si>
    <t>M-06-01 Під`їзд до м. Житомир</t>
  </si>
  <si>
    <t>M-06-02 Під`їзд до м. Новоград-Волинський</t>
  </si>
  <si>
    <t>M-06-03 Під`їзд до м. Львів</t>
  </si>
  <si>
    <t>M-07 Київ - Ковель - Ягодин (на Люблін)</t>
  </si>
  <si>
    <t>M-08 "Обхід м. Ужгород - контрольно-пропускний пункт ""Ужгород"""</t>
  </si>
  <si>
    <t>M-10 Львів - Краковець (на Краків)</t>
  </si>
  <si>
    <t>M-10-01 Західний обхід м. Львів</t>
  </si>
  <si>
    <t>M-11 Львів - Шегині (на Краків)</t>
  </si>
  <si>
    <t>M-12-01 Під`їзд до м. Вінниця</t>
  </si>
  <si>
    <t>M-12-02 Під`їзд до м. Хмельницький</t>
  </si>
  <si>
    <t>M-14 Одеса - Мелітополь - Новоазовськ (на Таганрог)</t>
  </si>
  <si>
    <t>M-14-01 Під`їзд до м. Херсон</t>
  </si>
  <si>
    <t>M-15 Одеса - Рені (на Бухарест)</t>
  </si>
  <si>
    <t>M-16 Одеса - Кучурган (на Кишинів)</t>
  </si>
  <si>
    <t>M-17 Херсон - Джанкой - Феодосія - Керч</t>
  </si>
  <si>
    <t>M-18 Харків - Сімферополь - Алушта - Ялта</t>
  </si>
  <si>
    <t>M-18-01 "Під`їзд до Міжнародного аеропорту ""Харків"""</t>
  </si>
  <si>
    <t>M-19 Доманове (на Брест) - Ковель - Чернівці - Тереблече (на Бухарест)</t>
  </si>
  <si>
    <t>M-19-01 Під`їзд до м. Луцьк</t>
  </si>
  <si>
    <t>M-19-02 Об`їзд м. Чернівців</t>
  </si>
  <si>
    <t>M-20 Харків - Щербаківка (на Бєлгород)</t>
  </si>
  <si>
    <t>M-21-02 під`їзд до м. Бердичева</t>
  </si>
  <si>
    <t>M-22 Полтава - Олександрія</t>
  </si>
  <si>
    <t>M-23 Берегове - Виноградів - Велика Копаня</t>
  </si>
  <si>
    <t>P-01 Київ - Обухів</t>
  </si>
  <si>
    <t>P-02 Київ - Іванків - Овруч</t>
  </si>
  <si>
    <t>P-02-01 "Під`їзд до Чорнобильської АЕС (контрольно-пропускний пункт ""Дитятки"")"</t>
  </si>
  <si>
    <t>P-08 Hемирів - Ямпіль</t>
  </si>
  <si>
    <t>P-11 Полтава - Красноград</t>
  </si>
  <si>
    <t>P-14 Луцьк - Ківерці - Маневичі - Любешів - Дольськ</t>
  </si>
  <si>
    <t>P-15 Ковель - Володимир-Волинський - Червоноград - Жовква</t>
  </si>
  <si>
    <t>P-17 Біла Церква - Тетіїв - Липовець - Гуменне - до автомобільної дороги М-12</t>
  </si>
  <si>
    <t>P-18 Житомир - Попільня - Сквира - Володарка</t>
  </si>
  <si>
    <t>P-20 Снятин - Тязів</t>
  </si>
  <si>
    <t>P-21 Долина - Хуст</t>
  </si>
  <si>
    <t>P-22 "Контрольно-пропускний пункт ""Красна Талівка"" - Луганськ"</t>
  </si>
  <si>
    <t>P-24 Татарів - Косів - Коломия - Борщів - Кам`янець-Подільський</t>
  </si>
  <si>
    <t>P-26 Острог - Кременець - Почаїв - Радивилів</t>
  </si>
  <si>
    <t>P-31 Бердичів - Хмільник - Літин (до автомобільної дороги М-12)</t>
  </si>
  <si>
    <t>P-36 Hемирів - Могилів-Подільський</t>
  </si>
  <si>
    <t>P-38 Богородчани - Гута</t>
  </si>
  <si>
    <t>P-39 Броди - Тернопіль</t>
  </si>
  <si>
    <t>P-40 Pава-Руська - Яворів - Судова Вишня</t>
  </si>
  <si>
    <t>P-41 Обхід м. Тернопіль</t>
  </si>
  <si>
    <t>P-42 Лубни - Миргород - Опішня до автомобільної дороги Н-12</t>
  </si>
  <si>
    <t>P-44 Суми - Путивль - Глухів</t>
  </si>
  <si>
    <t>P-45 Суми - Краснопілля - Богодухів</t>
  </si>
  <si>
    <t>P-46 Харків - Охтирка</t>
  </si>
  <si>
    <t>P-47 Херсон - Нова Каховка - Генічеськ</t>
  </si>
  <si>
    <t>P-48 Кам`янець-Подільський - Сатанів - Війтівці - Білогір`я</t>
  </si>
  <si>
    <t>P-49 Васьковичі - Шепетівка</t>
  </si>
  <si>
    <t>P-50 Ярмолинці - Сатанів</t>
  </si>
  <si>
    <t>P-56 "Чернігів - Пакуль - контрольно-пропускний пункт ""Славутич"" - Чорнобиль (з під`їздом до м. Славутич)"</t>
  </si>
  <si>
    <t>P-57 Цюрупинськ - Гола Пристань - Скадовськ</t>
  </si>
  <si>
    <t>P-60 Кролевець - Конотоп - Ромни - Пирятин</t>
  </si>
  <si>
    <t>P-61 Батурин - Конотоп - Суми</t>
  </si>
  <si>
    <t>P-65 "КПП ""Миколаївка-Семенівка-Новгород-Сіверський-Глухів-КПП ""Катеринівка"""</t>
  </si>
  <si>
    <t>P-66 "КПП ""Демино-Олександівка""-Сватове-Лисичанськ-Луганськ"</t>
  </si>
  <si>
    <t>P-67 Чернігів-Ніжин-Прилуки-Пирятин</t>
  </si>
  <si>
    <t>P-67-01 Підїзд до м. Ніжин</t>
  </si>
  <si>
    <t>P-68 Талалаївка-Ічня-Тростянець-Сокиринці-до а/д Н-07</t>
  </si>
  <si>
    <t>P-69 Київ - Вишгород - Десна - Чернігів</t>
  </si>
  <si>
    <t>P-71 Одеса - Іванівка - Ананьїв - Піщана - Хащувате - Колодисте - Рижовка - /М-05/</t>
  </si>
  <si>
    <t>P-72 КПП "Старокозаче" - Білгород-Дністровський</t>
  </si>
  <si>
    <t>P-73 /Н-08/ - Нікополь</t>
  </si>
  <si>
    <t>P-74 П`ятихатки - Кривий Ріг - Широке</t>
  </si>
  <si>
    <t>P-75 КПП "Тимкове" - Балта - Первомайськ - Доманівка - Олександрівка</t>
  </si>
  <si>
    <t>P-76 КПП "Прикладники" - Зарічне - Дубровиця</t>
  </si>
  <si>
    <t>P-77 Рівне - Тучин - Гоща - /Р-05/</t>
  </si>
  <si>
    <t>P-78 Харків - Зміїв - Балаклія - Гороховатка</t>
  </si>
  <si>
    <t>P-79 /М-18/ - Сахановщина - Ізюм - Куп`янськ - КПП "Піски"</t>
  </si>
  <si>
    <t xml:space="preserve"> ЗАГАЛОМ</t>
  </si>
  <si>
    <t>H-02 /М-06/ - Кременець - Біла Церква - Ржищів - Канів - Софіївка</t>
  </si>
  <si>
    <t>H-08-01 "Під`їзд до аеропорту "Дніпро"</t>
  </si>
  <si>
    <t>H-09 Мукачево - Рахів - Богородчани - Івано-Франківськ - Рогатин - Бібрка - Львів</t>
  </si>
  <si>
    <t>H-14 Олександрівка - Кропивницький - Миколаїв</t>
  </si>
  <si>
    <t>H-14-01 Південний обхід м. Кропивницького</t>
  </si>
  <si>
    <t>M-09 Тернопіль - Львів - Рава-Руська (на м. Люблін)</t>
  </si>
  <si>
    <t>M-12 Стрий - Тернопіль - Кропивницький - Знам’янка (через м. Вінницю)</t>
  </si>
  <si>
    <t>M-13 Кропивницький - Платонове (на м. Кишинів)</t>
  </si>
  <si>
    <t>M-14-02 Обхід м. Мелітополь</t>
  </si>
  <si>
    <t>M-21 Виступовичі - Житомир - Могилів-Подільський (через м. Вінницю)</t>
  </si>
  <si>
    <t>M-24 Велика Добронь - Мукачево - Берегове - контрольно-пропускний пункт “Лужанка”</t>
  </si>
  <si>
    <t>M-26 Контрольно-пропускний пункт “Вилок” - Вилок - Неветленфолу - контрольно-пропускний пункт “Дякове”</t>
  </si>
  <si>
    <t>M-27 Одеса - Чорноморськ</t>
  </si>
  <si>
    <t>M-28 Одеса - Южний - /М-14/ з під’їздами</t>
  </si>
  <si>
    <t>M-29 Харків - Красноград - Перещепине - /М-18/</t>
  </si>
  <si>
    <t xml:space="preserve">P-03 Північно-східний обхід м. Київ </t>
  </si>
  <si>
    <t>P-04 Київ - Фастів - Біла Церква - Тараща - Звенигородка</t>
  </si>
  <si>
    <t>P-09 Mиронівка - Канів</t>
  </si>
  <si>
    <t>P-10 /Р-09/ - Черкаси - Чигирин - Кременчук</t>
  </si>
  <si>
    <t>P-19 Фастів - Митниця - Обухів - Ржищів</t>
  </si>
  <si>
    <t>P-33 Вінниця - Турбів - Гайсин - Балта - Велика Михайлівка - /М-16/</t>
  </si>
  <si>
    <t>P-37 Енергодар - Василівка</t>
  </si>
  <si>
    <t>P-43 /М-19/ - Ланівці - /Н-02/</t>
  </si>
  <si>
    <t>P-51 Мерефа - Лозова - Павлоград</t>
  </si>
  <si>
    <t>P-55 Одеса - Вознесенськ - Новий Буг</t>
  </si>
  <si>
    <t>P-62 Криворівня - Усть-Путила - Старі Кути - Вижниця - Сторожинець - Чернівці</t>
  </si>
  <si>
    <t>P-63 /Н-03/ - Вартиківці - контрольно-пропускний пункт “Сокиряни”</t>
  </si>
  <si>
    <t>Столиця</t>
  </si>
  <si>
    <t>Обласний центр</t>
  </si>
  <si>
    <t>Районний центр</t>
  </si>
  <si>
    <t>Інші міста</t>
  </si>
  <si>
    <t>Інші нас.пункти</t>
  </si>
  <si>
    <t>кiльк.</t>
  </si>
  <si>
    <t>% до м.п.</t>
  </si>
  <si>
    <t>% вiд всiх</t>
  </si>
  <si>
    <t>Перелік</t>
  </si>
  <si>
    <t>форм статистичної звітності про дорожньо-транспортні пригоди</t>
  </si>
  <si>
    <t>Сторінка</t>
  </si>
  <si>
    <t>1. Дорожньо-транспортнi пригоди (за звітний період)</t>
  </si>
  <si>
    <t>Дорожньо-транспортнi пригоди</t>
  </si>
  <si>
    <t xml:space="preserve">Дорожньо-транспортнi пригоди </t>
  </si>
  <si>
    <t>3. ДТП за видами</t>
  </si>
  <si>
    <t>2. ДТП за місяць</t>
  </si>
  <si>
    <t>4. ДТП за причинами</t>
  </si>
  <si>
    <t>5. ДТП за днем тижня</t>
  </si>
  <si>
    <t>6. ДТП за часом скоєння</t>
  </si>
  <si>
    <t>7. ДТП з постраждалими у населених пунктах</t>
  </si>
  <si>
    <t>8. ДТП з постраждалими на дорогах</t>
  </si>
  <si>
    <t>9. ДТП з постраждалими, скоєнi з участі пішоходів</t>
  </si>
  <si>
    <t>10. ДТП з постраждалими, скоєнi з вини пішоходів</t>
  </si>
  <si>
    <t xml:space="preserve">11.  ДТП з постраждалими скоєнi за учаcтю дітей  (постраждалі в ДТП діти віком до 18 років) </t>
  </si>
  <si>
    <t xml:space="preserve">12.  ДТП, скоєнi з вини дітей (постраждалі в ДТП діти віком до 18 років) </t>
  </si>
  <si>
    <t>13. ДТП з постраждалими, скоєнi з вини водіїв автобусів</t>
  </si>
  <si>
    <t>14. ДТП з постраждалими, скоєні за умов незадовільного стану доріг</t>
  </si>
  <si>
    <t>15. ДТП з постраждалими, скоєні за умов незадовільного стану вулиць</t>
  </si>
  <si>
    <t>НЕОЧІКУВАНИЙ ВИХІД НА ПРОЇЗНУ ЧАСТИНУ</t>
  </si>
  <si>
    <t>ПЕРЕВТОМА, СОН ЗА КЕРМОМ</t>
  </si>
  <si>
    <t>ПЕРЕХІД ПІШОХОДІВ У НЕВСТАНОВЛЕНОМУ МІСЦІ</t>
  </si>
  <si>
    <t>НЕВИКОНАННЯ ВОДІЯМИ ВИМОГ СИГНАЛІВ РЕГУЛЮВАННЯ</t>
  </si>
  <si>
    <t>КЕРУВАННЯ НЕСПРАВНИМ ТРАНСПОРТНИМ ЗАСОБОМ</t>
  </si>
  <si>
    <t>НЕВИКОНАННЯ ПІШОХОДАМИ ВИМОГ СИГНАЛІВ РЕГУЛЮВАННЯ</t>
  </si>
  <si>
    <t>ПОРУШЕННЯ ПРАВИЛ КОРИСТУВАННЯ ЗОВНІШНІМИ СВІТЛОВИМИ ПРИЛАДАМИ ТРАНСПОРТНИХ ЗАСОБІВ</t>
  </si>
  <si>
    <t>ПОРУШЕННЯ ВИМОГ ПДР ПОГОНИЧЕМ ТВАРИН</t>
  </si>
  <si>
    <r>
      <t xml:space="preserve">ВСЬОГО </t>
    </r>
    <r>
      <rPr>
        <b/>
        <sz val="12"/>
        <color rgb="FF000000"/>
        <rFont val="Times New Roman"/>
        <family val="1"/>
        <charset val="204"/>
      </rPr>
      <t>по Україні</t>
    </r>
  </si>
  <si>
    <t>ДТП з загиблими та/або травмованими у населених пунктах</t>
  </si>
  <si>
    <t>КЕРУВАННЯ ТРАНСПОРТНИМ ЗАСОБОМ У СТАНІ СП’ЯНІННЯ</t>
  </si>
  <si>
    <t>ПОРУШЕННЯ ПДР ПІШОХОДАМИ У СТАНІ СП’ЯНІННЯ</t>
  </si>
  <si>
    <t>Н-24 Благовіщенське - Миколаїв (через м. Вознесенськ)</t>
  </si>
  <si>
    <t>Н-25 Городище - Рівне - Старокостянтинів</t>
  </si>
  <si>
    <t>Н-26 Чугуїв - Мілове (через м. Старобільськ)</t>
  </si>
  <si>
    <t>Н-27 Чернігів - Мена - Сосниця - Грем’яч</t>
  </si>
  <si>
    <t>Н-28 Чернігів - Городня - Сеньківка</t>
  </si>
  <si>
    <t>Н-30 Василівка - Бердянськ</t>
  </si>
  <si>
    <t>Н-31 Дніпро - Царичанка - Кобеляки - Решетилівка</t>
  </si>
  <si>
    <t>Н-32 Покровськ - Бахмут - Михайлівка</t>
  </si>
  <si>
    <t>Н-33 Одеса - Білгород-Дністровський - Монаші - /М-15/ з під’їздом до порту Чорноморськ</t>
  </si>
  <si>
    <t>H-23 Кропивницький - Кривий Ріг - Запоріжжя</t>
  </si>
  <si>
    <t>ДТП з загиблими та/або травмованими  дітьми</t>
  </si>
  <si>
    <t>усього ДТП з загиблими та/або травмованими  дітьми</t>
  </si>
  <si>
    <t>ДТП з загиблими та/або травмованими</t>
  </si>
  <si>
    <t>Усього ДТП з загиблими та/або травмованими</t>
  </si>
  <si>
    <t xml:space="preserve"> ДТП з загиблими та/або травмованими  пішоходами</t>
  </si>
  <si>
    <t>ДТП з загиблими та/або травмованими, скоєнi з вини пішоходів</t>
  </si>
  <si>
    <t xml:space="preserve"> ДТП, скоєнi за учаcтю дітей (загиблі та/або травмовані діти віком до 18 років) </t>
  </si>
  <si>
    <t>ДТП з загиблими та/або травмованими, скоєнi з вини дітей</t>
  </si>
  <si>
    <t>ДТП з загиблими та/або травмованими, скоєнi з вини водіїв автобусів</t>
  </si>
  <si>
    <t xml:space="preserve"> ДТП з загиблими та/або травмованими, скоєні за умов незадовільного стану доріг</t>
  </si>
  <si>
    <t>ДТП з загиблими та/або травмованими, скоєні за умов незадовільного стану вулиць</t>
  </si>
  <si>
    <t xml:space="preserve">за період з 01.01.2020 по 31.12.2020 </t>
  </si>
  <si>
    <t>за грудень 2020 року</t>
  </si>
  <si>
    <t>за період з 01.01.2020 по 31.12.2020</t>
  </si>
  <si>
    <t>зниж.</t>
  </si>
  <si>
    <t>ріст</t>
  </si>
  <si>
    <t>М-25 Контрольно-пропускний пункт “Соломоново” - Велика Добронь - Яноші з під’їздом до контрольно-пропускного пункту “Косини”</t>
  </si>
  <si>
    <t>Р-03-01 Під’їзд до автомобільної дороги М-03</t>
  </si>
  <si>
    <t>Р-30 Під’їзд до м. Ірпеня</t>
  </si>
  <si>
    <t>P-47-02 Під’їзд до м. Каховки</t>
  </si>
  <si>
    <t>P-53 Контрольно-пропускний пункт “Малий Березний” - Малий Березний</t>
  </si>
  <si>
    <t>P-57-01 Під’їзд до м. Олешок</t>
  </si>
  <si>
    <t>P-64 Ківшовата - Шушківка - Лисянка - Моринці - Шевченкове - Тарасівка - /Н-16/</t>
  </si>
  <si>
    <t>P-68-01 Під’їзд до Державного історико-культурного заповідника “Качанівка”</t>
  </si>
  <si>
    <t>M-06-04 Під`їзд до м. Рівного</t>
  </si>
  <si>
    <t>ДТП з загиблими та/або травмованими на автодорогах державного значення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</si>
</sst>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Arial Cyr"/>
    </font>
    <font>
      <b/>
      <sz val="14"/>
      <color indexed="8"/>
      <name val="Arial Cy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 Cyr"/>
      <charset val="204"/>
    </font>
    <font>
      <b/>
      <sz val="11"/>
      <name val="Arial"/>
      <family val="2"/>
      <charset val="204"/>
    </font>
    <font>
      <b/>
      <sz val="14"/>
      <name val="Arial Cyr"/>
    </font>
    <font>
      <sz val="11"/>
      <name val="Arial Cyr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B050"/>
      <name val="Arial Cy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rgb="FFFF0000"/>
      <name val="Arial"/>
      <family val="2"/>
      <charset val="204"/>
    </font>
    <font>
      <sz val="11"/>
      <color rgb="FF00B05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rgb="FFFF0000"/>
      <name val="Arial"/>
      <family val="2"/>
      <charset val="204"/>
    </font>
    <font>
      <b/>
      <sz val="11"/>
      <color indexed="8"/>
      <name val="Arial Cyr"/>
    </font>
    <font>
      <b/>
      <sz val="11"/>
      <color rgb="FF00B05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indexed="57"/>
      <name val="Arial"/>
      <family val="2"/>
      <charset val="204"/>
    </font>
    <font>
      <sz val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indexed="8"/>
      <name val="Arial Cyr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3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2"/>
      <color rgb="FF333333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rgb="FFC5FBC8"/>
        <bgColor indexed="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rgb="FFCCFFCC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6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4">
    <xf numFmtId="0" fontId="0" fillId="0" borderId="0"/>
    <xf numFmtId="0" fontId="2" fillId="0" borderId="0" applyFill="0" applyAlignment="0" applyProtection="0">
      <alignment horizontal="center" vertical="center" wrapText="1"/>
    </xf>
    <xf numFmtId="0" fontId="6" fillId="0" borderId="0"/>
    <xf numFmtId="0" fontId="10" fillId="0" borderId="0" applyNumberFormat="0" applyFill="0" applyBorder="0" applyAlignment="0" applyProtection="0"/>
    <xf numFmtId="0" fontId="14" fillId="0" borderId="0"/>
    <xf numFmtId="0" fontId="40" fillId="0" borderId="0" applyNumberFormat="0" applyFill="0" applyBorder="0" applyAlignment="0" applyProtection="0"/>
    <xf numFmtId="0" fontId="1" fillId="0" borderId="0"/>
    <xf numFmtId="0" fontId="44" fillId="9" borderId="0" applyNumberFormat="0" applyBorder="0" applyAlignment="0" applyProtection="0"/>
    <xf numFmtId="0" fontId="44" fillId="8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9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8" borderId="0" applyNumberFormat="0" applyBorder="0" applyAlignment="0" applyProtection="0"/>
    <xf numFmtId="0" fontId="44" fillId="13" borderId="0" applyNumberFormat="0" applyBorder="0" applyAlignment="0" applyProtection="0"/>
    <xf numFmtId="0" fontId="44" fillId="15" borderId="0" applyNumberFormat="0" applyBorder="0" applyAlignment="0" applyProtection="0"/>
    <xf numFmtId="0" fontId="44" fillId="9" borderId="0" applyNumberFormat="0" applyBorder="0" applyAlignment="0" applyProtection="0"/>
    <xf numFmtId="0" fontId="44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8" borderId="0" applyNumberFormat="0" applyBorder="0" applyAlignment="0" applyProtection="0"/>
    <xf numFmtId="0" fontId="45" fillId="13" borderId="0" applyNumberFormat="0" applyBorder="0" applyAlignment="0" applyProtection="0"/>
    <xf numFmtId="0" fontId="45" fillId="15" borderId="0" applyNumberFormat="0" applyBorder="0" applyAlignment="0" applyProtection="0"/>
    <xf numFmtId="0" fontId="45" fillId="9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14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6" fillId="8" borderId="56" applyNumberFormat="0" applyAlignment="0" applyProtection="0"/>
    <xf numFmtId="0" fontId="47" fillId="12" borderId="0" applyNumberFormat="0" applyBorder="0" applyAlignment="0" applyProtection="0"/>
    <xf numFmtId="0" fontId="48" fillId="0" borderId="58" applyNumberFormat="0" applyFill="0" applyAlignment="0" applyProtection="0"/>
    <xf numFmtId="0" fontId="49" fillId="20" borderId="59" applyNumberFormat="0" applyAlignment="0" applyProtection="0"/>
    <xf numFmtId="0" fontId="50" fillId="0" borderId="0" applyNumberFormat="0" applyFill="0" applyBorder="0" applyAlignment="0" applyProtection="0"/>
    <xf numFmtId="0" fontId="51" fillId="15" borderId="0" applyNumberFormat="0" applyBorder="0" applyAlignment="0" applyProtection="0"/>
    <xf numFmtId="0" fontId="52" fillId="10" borderId="56" applyNumberFormat="0" applyAlignment="0" applyProtection="0"/>
    <xf numFmtId="0" fontId="53" fillId="0" borderId="60" applyNumberFormat="0" applyFill="0" applyAlignment="0" applyProtection="0"/>
    <xf numFmtId="0" fontId="54" fillId="7" borderId="0" applyNumberFormat="0" applyBorder="0" applyAlignment="0" applyProtection="0"/>
    <xf numFmtId="0" fontId="2" fillId="11" borderId="61" applyNumberFormat="0" applyFont="0" applyAlignment="0" applyProtection="0"/>
    <xf numFmtId="0" fontId="55" fillId="10" borderId="57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</cellStyleXfs>
  <cellXfs count="226">
    <xf numFmtId="0" fontId="0" fillId="0" borderId="0" xfId="0"/>
    <xf numFmtId="0" fontId="2" fillId="0" borderId="0" xfId="1" applyFill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10" xfId="1" applyFont="1" applyFill="1" applyBorder="1" applyAlignment="1" applyProtection="1">
      <alignment horizontal="center" vertical="center" wrapText="1"/>
    </xf>
    <xf numFmtId="0" fontId="4" fillId="2" borderId="11" xfId="1" applyFont="1" applyFill="1" applyBorder="1" applyAlignment="1" applyProtection="1">
      <alignment horizontal="center" vertical="center" wrapText="1"/>
    </xf>
    <xf numFmtId="0" fontId="4" fillId="0" borderId="12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center" vertical="center" wrapText="1"/>
    </xf>
    <xf numFmtId="0" fontId="9" fillId="0" borderId="0" xfId="1" applyFont="1" applyFill="1" applyAlignment="1" applyProtection="1">
      <alignment horizontal="center" vertical="center" wrapText="1"/>
    </xf>
    <xf numFmtId="0" fontId="4" fillId="0" borderId="16" xfId="1" applyFont="1" applyFill="1" applyBorder="1" applyAlignment="1" applyProtection="1">
      <alignment horizontal="left" vertical="center" wrapText="1"/>
    </xf>
    <xf numFmtId="0" fontId="7" fillId="0" borderId="16" xfId="1" applyFont="1" applyFill="1" applyBorder="1" applyAlignment="1" applyProtection="1">
      <alignment horizontal="right" vertical="center" wrapText="1"/>
    </xf>
    <xf numFmtId="0" fontId="7" fillId="0" borderId="1" xfId="1" applyFont="1" applyFill="1" applyBorder="1" applyAlignment="1" applyProtection="1">
      <alignment horizontal="right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5" borderId="2" xfId="1" applyFont="1" applyFill="1" applyBorder="1" applyAlignment="1" applyProtection="1">
      <alignment horizontal="center" vertical="center" wrapText="1"/>
    </xf>
    <xf numFmtId="0" fontId="19" fillId="0" borderId="16" xfId="1" applyFont="1" applyFill="1" applyBorder="1" applyAlignment="1" applyProtection="1">
      <alignment horizontal="left" vertical="center" wrapText="1"/>
    </xf>
    <xf numFmtId="0" fontId="21" fillId="0" borderId="16" xfId="1" applyFont="1" applyFill="1" applyBorder="1" applyAlignment="1" applyProtection="1">
      <alignment horizontal="right" vertical="center" wrapText="1"/>
    </xf>
    <xf numFmtId="0" fontId="21" fillId="0" borderId="16" xfId="1" applyFont="1" applyFill="1" applyBorder="1" applyAlignment="1" applyProtection="1">
      <alignment horizontal="center" vertical="center" wrapText="1"/>
    </xf>
    <xf numFmtId="0" fontId="19" fillId="0" borderId="17" xfId="1" applyFont="1" applyFill="1" applyBorder="1" applyAlignment="1" applyProtection="1">
      <alignment horizontal="left" vertical="center" wrapText="1"/>
    </xf>
    <xf numFmtId="0" fontId="19" fillId="0" borderId="18" xfId="1" applyFont="1" applyFill="1" applyBorder="1" applyAlignment="1" applyProtection="1">
      <alignment horizontal="left" vertical="center" wrapText="1"/>
    </xf>
    <xf numFmtId="0" fontId="21" fillId="0" borderId="19" xfId="1" applyFont="1" applyFill="1" applyBorder="1" applyAlignment="1" applyProtection="1">
      <alignment horizontal="center" vertical="center" wrapText="1"/>
    </xf>
    <xf numFmtId="0" fontId="4" fillId="2" borderId="24" xfId="1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64" fontId="4" fillId="0" borderId="3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right" vertical="center" wrapText="1"/>
    </xf>
    <xf numFmtId="164" fontId="7" fillId="0" borderId="3" xfId="1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164" fontId="25" fillId="0" borderId="3" xfId="1" applyNumberFormat="1" applyFont="1" applyFill="1" applyBorder="1" applyAlignment="1" applyProtection="1">
      <alignment horizontal="right"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4" fillId="0" borderId="3" xfId="1" applyFont="1" applyBorder="1" applyAlignment="1"/>
    <xf numFmtId="0" fontId="4" fillId="0" borderId="3" xfId="2" applyFont="1" applyBorder="1" applyAlignment="1"/>
    <xf numFmtId="0" fontId="5" fillId="0" borderId="3" xfId="0" applyFont="1" applyFill="1" applyBorder="1" applyAlignment="1" applyProtection="1">
      <alignment horizontal="right" vertical="center" wrapText="1"/>
    </xf>
    <xf numFmtId="0" fontId="4" fillId="0" borderId="3" xfId="1" applyFont="1" applyFill="1" applyBorder="1" applyAlignment="1" applyProtection="1">
      <alignment horizontal="right" vertical="center" wrapText="1"/>
    </xf>
    <xf numFmtId="0" fontId="4" fillId="0" borderId="3" xfId="1" applyFont="1" applyBorder="1" applyAlignment="1">
      <alignment horizontal="right"/>
    </xf>
    <xf numFmtId="49" fontId="13" fillId="3" borderId="25" xfId="0" applyNumberFormat="1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4" fillId="4" borderId="25" xfId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right" vertical="center" wrapText="1"/>
    </xf>
    <xf numFmtId="0" fontId="17" fillId="0" borderId="3" xfId="1" applyFont="1" applyFill="1" applyBorder="1" applyAlignment="1" applyProtection="1">
      <alignment horizontal="right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164" fontId="4" fillId="0" borderId="3" xfId="1" applyNumberFormat="1" applyFont="1" applyFill="1" applyBorder="1" applyAlignment="1" applyProtection="1">
      <alignment vertical="center" wrapText="1"/>
    </xf>
    <xf numFmtId="0" fontId="29" fillId="0" borderId="0" xfId="0" applyFont="1"/>
    <xf numFmtId="0" fontId="7" fillId="3" borderId="15" xfId="1" applyFont="1" applyFill="1" applyBorder="1" applyAlignment="1" applyProtection="1">
      <alignment horizontal="center" vertical="center" wrapText="1"/>
    </xf>
    <xf numFmtId="164" fontId="31" fillId="0" borderId="3" xfId="1" applyNumberFormat="1" applyFont="1" applyFill="1" applyBorder="1" applyAlignment="1" applyProtection="1">
      <alignment horizontal="right" vertical="center" wrapText="1"/>
    </xf>
    <xf numFmtId="0" fontId="4" fillId="6" borderId="3" xfId="1" applyFont="1" applyFill="1" applyBorder="1" applyAlignment="1">
      <alignment horizontal="right"/>
    </xf>
    <xf numFmtId="164" fontId="4" fillId="0" borderId="39" xfId="1" applyNumberFormat="1" applyFont="1" applyFill="1" applyBorder="1" applyAlignment="1" applyProtection="1">
      <alignment horizontal="right" vertical="center" wrapText="1"/>
    </xf>
    <xf numFmtId="0" fontId="5" fillId="0" borderId="1" xfId="0" applyFont="1" applyFill="1" applyBorder="1" applyAlignment="1" applyProtection="1">
      <alignment horizontal="right" vertical="center" wrapText="1"/>
    </xf>
    <xf numFmtId="0" fontId="4" fillId="0" borderId="23" xfId="1" applyFont="1" applyFill="1" applyBorder="1" applyAlignment="1" applyProtection="1">
      <alignment horizontal="right" vertical="center" wrapText="1"/>
    </xf>
    <xf numFmtId="0" fontId="35" fillId="0" borderId="1" xfId="0" applyFont="1" applyFill="1" applyBorder="1" applyAlignment="1" applyProtection="1">
      <alignment horizontal="right" vertical="center" wrapText="1"/>
    </xf>
    <xf numFmtId="0" fontId="25" fillId="0" borderId="3" xfId="1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right" vertical="center" wrapText="1"/>
    </xf>
    <xf numFmtId="0" fontId="32" fillId="0" borderId="1" xfId="0" applyFont="1" applyFill="1" applyBorder="1" applyAlignment="1" applyProtection="1">
      <alignment horizontal="right" vertical="center" wrapText="1"/>
    </xf>
    <xf numFmtId="0" fontId="16" fillId="3" borderId="38" xfId="0" applyFont="1" applyFill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2" fillId="3" borderId="37" xfId="1" applyFont="1" applyFill="1" applyBorder="1" applyAlignment="1" applyProtection="1">
      <alignment horizontal="center" vertical="center"/>
    </xf>
    <xf numFmtId="0" fontId="27" fillId="0" borderId="40" xfId="0" applyFont="1" applyBorder="1" applyAlignment="1">
      <alignment vertical="center" wrapText="1"/>
    </xf>
    <xf numFmtId="0" fontId="30" fillId="3" borderId="40" xfId="0" applyFont="1" applyFill="1" applyBorder="1" applyAlignment="1">
      <alignment horizontal="center" vertical="center" wrapText="1"/>
    </xf>
    <xf numFmtId="3" fontId="26" fillId="3" borderId="42" xfId="0" applyNumberFormat="1" applyFont="1" applyFill="1" applyBorder="1" applyAlignment="1">
      <alignment horizontal="center" vertical="center" wrapText="1"/>
    </xf>
    <xf numFmtId="3" fontId="26" fillId="3" borderId="40" xfId="0" applyNumberFormat="1" applyFont="1" applyFill="1" applyBorder="1" applyAlignment="1">
      <alignment horizontal="center" vertical="center" wrapText="1"/>
    </xf>
    <xf numFmtId="0" fontId="26" fillId="3" borderId="41" xfId="0" applyFont="1" applyFill="1" applyBorder="1" applyAlignment="1">
      <alignment horizontal="center" vertical="center" wrapText="1"/>
    </xf>
    <xf numFmtId="3" fontId="26" fillId="3" borderId="41" xfId="0" applyNumberFormat="1" applyFont="1" applyFill="1" applyBorder="1" applyAlignment="1">
      <alignment horizontal="center" vertical="center" wrapText="1"/>
    </xf>
    <xf numFmtId="0" fontId="4" fillId="6" borderId="16" xfId="1" applyFont="1" applyFill="1" applyBorder="1" applyAlignment="1" applyProtection="1">
      <alignment horizontal="left" vertical="center" wrapText="1"/>
    </xf>
    <xf numFmtId="0" fontId="4" fillId="6" borderId="44" xfId="1" applyFont="1" applyFill="1" applyBorder="1" applyAlignment="1" applyProtection="1">
      <alignment horizontal="left" vertical="center" wrapText="1"/>
    </xf>
    <xf numFmtId="0" fontId="4" fillId="6" borderId="43" xfId="1" applyFont="1" applyFill="1" applyBorder="1" applyAlignment="1" applyProtection="1">
      <alignment horizontal="left" vertical="center" wrapText="1"/>
    </xf>
    <xf numFmtId="0" fontId="2" fillId="6" borderId="43" xfId="1" applyFill="1" applyBorder="1" applyAlignment="1" applyProtection="1">
      <alignment horizontal="left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0" borderId="14" xfId="1" applyFont="1" applyFill="1" applyBorder="1" applyAlignment="1" applyProtection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3" fontId="39" fillId="3" borderId="34" xfId="0" applyNumberFormat="1" applyFont="1" applyFill="1" applyBorder="1" applyAlignment="1">
      <alignment horizontal="center" vertical="center" wrapText="1"/>
    </xf>
    <xf numFmtId="0" fontId="39" fillId="3" borderId="34" xfId="0" applyFont="1" applyFill="1" applyBorder="1" applyAlignment="1">
      <alignment horizontal="center" vertical="center" wrapText="1"/>
    </xf>
    <xf numFmtId="3" fontId="39" fillId="3" borderId="35" xfId="0" applyNumberFormat="1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/>
    </xf>
    <xf numFmtId="0" fontId="7" fillId="3" borderId="16" xfId="1" applyFont="1" applyFill="1" applyBorder="1" applyAlignment="1" applyProtection="1">
      <alignment horizontal="right" vertical="center" wrapText="1"/>
    </xf>
    <xf numFmtId="0" fontId="4" fillId="0" borderId="29" xfId="1" applyFont="1" applyFill="1" applyBorder="1" applyAlignment="1" applyProtection="1">
      <alignment horizontal="center" vertical="center" wrapText="1"/>
    </xf>
    <xf numFmtId="0" fontId="7" fillId="4" borderId="31" xfId="1" applyFont="1" applyFill="1" applyBorder="1" applyAlignment="1" applyProtection="1">
      <alignment horizontal="center" vertical="center" wrapText="1"/>
    </xf>
    <xf numFmtId="164" fontId="25" fillId="6" borderId="3" xfId="1" applyNumberFormat="1" applyFont="1" applyFill="1" applyBorder="1" applyAlignment="1" applyProtection="1">
      <alignment horizontal="right" vertical="center" wrapText="1"/>
    </xf>
    <xf numFmtId="0" fontId="18" fillId="0" borderId="3" xfId="0" applyFont="1" applyFill="1" applyBorder="1" applyAlignment="1">
      <alignment horizontal="left" vertical="center"/>
    </xf>
    <xf numFmtId="164" fontId="33" fillId="0" borderId="3" xfId="1" applyNumberFormat="1" applyFont="1" applyFill="1" applyBorder="1" applyAlignment="1" applyProtection="1">
      <alignment horizontal="right" vertical="center" wrapText="1"/>
    </xf>
    <xf numFmtId="164" fontId="24" fillId="0" borderId="3" xfId="1" applyNumberFormat="1" applyFont="1" applyFill="1" applyBorder="1" applyAlignment="1" applyProtection="1">
      <alignment horizontal="right" vertical="center" wrapText="1"/>
    </xf>
    <xf numFmtId="0" fontId="2" fillId="0" borderId="3" xfId="1" applyFill="1" applyBorder="1" applyAlignment="1" applyProtection="1">
      <alignment horizontal="right" vertical="center" wrapText="1"/>
    </xf>
    <xf numFmtId="0" fontId="7" fillId="3" borderId="1" xfId="1" applyFont="1" applyFill="1" applyBorder="1" applyAlignment="1" applyProtection="1">
      <alignment horizontal="right" vertical="center" wrapText="1"/>
    </xf>
    <xf numFmtId="164" fontId="7" fillId="3" borderId="3" xfId="1" applyNumberFormat="1" applyFont="1" applyFill="1" applyBorder="1" applyAlignment="1" applyProtection="1">
      <alignment vertical="center" wrapText="1"/>
    </xf>
    <xf numFmtId="2" fontId="4" fillId="0" borderId="3" xfId="1" applyNumberFormat="1" applyFont="1" applyFill="1" applyBorder="1" applyAlignment="1" applyProtection="1">
      <alignment vertical="center" wrapText="1"/>
    </xf>
    <xf numFmtId="2" fontId="4" fillId="0" borderId="3" xfId="0" applyNumberFormat="1" applyFont="1" applyFill="1" applyBorder="1" applyAlignment="1" applyProtection="1">
      <alignment vertical="center" wrapText="1"/>
    </xf>
    <xf numFmtId="164" fontId="22" fillId="3" borderId="3" xfId="3" applyNumberFormat="1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>
      <alignment horizontal="center" vertical="center"/>
    </xf>
    <xf numFmtId="164" fontId="19" fillId="0" borderId="3" xfId="3" applyNumberFormat="1" applyFont="1" applyBorder="1" applyAlignment="1">
      <alignment horizontal="center" vertical="center" wrapText="1"/>
    </xf>
    <xf numFmtId="0" fontId="21" fillId="3" borderId="3" xfId="0" applyNumberFormat="1" applyFont="1" applyFill="1" applyBorder="1" applyAlignment="1">
      <alignment horizontal="center" vertical="center"/>
    </xf>
    <xf numFmtId="0" fontId="4" fillId="2" borderId="25" xfId="1" applyFont="1" applyFill="1" applyBorder="1" applyAlignment="1" applyProtection="1">
      <alignment horizontal="center" vertical="center" wrapText="1"/>
    </xf>
    <xf numFmtId="0" fontId="4" fillId="2" borderId="37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30" xfId="1" applyFont="1" applyFill="1" applyBorder="1" applyAlignment="1" applyProtection="1">
      <alignment horizontal="center" vertical="center" wrapText="1"/>
    </xf>
    <xf numFmtId="1" fontId="7" fillId="3" borderId="32" xfId="1" applyNumberFormat="1" applyFont="1" applyFill="1" applyBorder="1" applyAlignment="1" applyProtection="1">
      <alignment vertical="center" wrapText="1"/>
    </xf>
    <xf numFmtId="0" fontId="12" fillId="3" borderId="25" xfId="1" applyFont="1" applyFill="1" applyBorder="1" applyAlignment="1" applyProtection="1">
      <alignment horizontal="center" vertical="center"/>
    </xf>
    <xf numFmtId="164" fontId="4" fillId="0" borderId="3" xfId="1" applyNumberFormat="1" applyFont="1" applyFill="1" applyBorder="1" applyAlignment="1" applyProtection="1">
      <alignment vertical="center"/>
    </xf>
    <xf numFmtId="0" fontId="7" fillId="0" borderId="3" xfId="1" applyFont="1" applyBorder="1" applyAlignment="1"/>
    <xf numFmtId="0" fontId="41" fillId="0" borderId="3" xfId="1" applyFont="1" applyFill="1" applyBorder="1" applyAlignment="1" applyProtection="1">
      <alignment horizontal="right" vertical="center" wrapText="1"/>
    </xf>
    <xf numFmtId="164" fontId="7" fillId="0" borderId="3" xfId="1" applyNumberFormat="1" applyFont="1" applyFill="1" applyBorder="1" applyAlignment="1" applyProtection="1">
      <alignment vertical="center"/>
    </xf>
    <xf numFmtId="0" fontId="34" fillId="0" borderId="3" xfId="0" applyFont="1" applyFill="1" applyBorder="1" applyAlignment="1" applyProtection="1">
      <alignment vertical="center" wrapText="1"/>
    </xf>
    <xf numFmtId="0" fontId="2" fillId="0" borderId="3" xfId="1" applyFill="1" applyBorder="1" applyAlignment="1" applyProtection="1">
      <alignment horizontal="center" vertical="center" wrapText="1"/>
    </xf>
    <xf numFmtId="2" fontId="4" fillId="0" borderId="30" xfId="1" applyNumberFormat="1" applyFont="1" applyFill="1" applyBorder="1" applyAlignment="1" applyProtection="1">
      <alignment vertical="center"/>
    </xf>
    <xf numFmtId="164" fontId="4" fillId="0" borderId="30" xfId="1" applyNumberFormat="1" applyFont="1" applyFill="1" applyBorder="1" applyAlignment="1" applyProtection="1">
      <alignment vertical="center"/>
    </xf>
    <xf numFmtId="0" fontId="7" fillId="0" borderId="29" xfId="1" applyFont="1" applyFill="1" applyBorder="1" applyAlignment="1" applyProtection="1">
      <alignment horizontal="center" vertical="center" wrapText="1"/>
    </xf>
    <xf numFmtId="164" fontId="7" fillId="0" borderId="30" xfId="1" applyNumberFormat="1" applyFont="1" applyFill="1" applyBorder="1" applyAlignment="1" applyProtection="1">
      <alignment vertical="center"/>
    </xf>
    <xf numFmtId="164" fontId="7" fillId="3" borderId="32" xfId="1" applyNumberFormat="1" applyFont="1" applyFill="1" applyBorder="1" applyAlignment="1" applyProtection="1">
      <alignment vertical="center"/>
    </xf>
    <xf numFmtId="164" fontId="7" fillId="3" borderId="33" xfId="1" applyNumberFormat="1" applyFont="1" applyFill="1" applyBorder="1" applyAlignment="1" applyProtection="1">
      <alignment vertical="center"/>
    </xf>
    <xf numFmtId="2" fontId="4" fillId="0" borderId="3" xfId="1" applyNumberFormat="1" applyFont="1" applyFill="1" applyBorder="1" applyAlignment="1" applyProtection="1">
      <alignment horizontal="right" vertical="center" wrapText="1"/>
    </xf>
    <xf numFmtId="164" fontId="31" fillId="6" borderId="3" xfId="1" applyNumberFormat="1" applyFont="1" applyFill="1" applyBorder="1" applyAlignment="1" applyProtection="1">
      <alignment horizontal="right" vertical="center" wrapText="1"/>
    </xf>
    <xf numFmtId="0" fontId="7" fillId="3" borderId="3" xfId="1" applyFont="1" applyFill="1" applyBorder="1" applyAlignment="1">
      <alignment horizontal="right"/>
    </xf>
    <xf numFmtId="164" fontId="24" fillId="3" borderId="3" xfId="1" applyNumberFormat="1" applyFont="1" applyFill="1" applyBorder="1" applyAlignment="1" applyProtection="1">
      <alignment horizontal="right" vertical="center" wrapText="1"/>
    </xf>
    <xf numFmtId="0" fontId="7" fillId="3" borderId="3" xfId="1" applyFont="1" applyFill="1" applyBorder="1" applyAlignment="1" applyProtection="1">
      <alignment horizontal="right" vertical="center" wrapText="1"/>
    </xf>
    <xf numFmtId="164" fontId="33" fillId="3" borderId="3" xfId="1" applyNumberFormat="1" applyFont="1" applyFill="1" applyBorder="1" applyAlignment="1" applyProtection="1">
      <alignment horizontal="right" vertical="center" wrapText="1"/>
    </xf>
    <xf numFmtId="0" fontId="42" fillId="0" borderId="3" xfId="0" applyFont="1" applyBorder="1" applyAlignment="1">
      <alignment horizontal="center" vertical="center" wrapText="1"/>
    </xf>
    <xf numFmtId="0" fontId="36" fillId="0" borderId="29" xfId="0" applyFont="1" applyBorder="1" applyAlignment="1">
      <alignment vertical="center" wrapText="1"/>
    </xf>
    <xf numFmtId="0" fontId="36" fillId="0" borderId="53" xfId="0" applyFont="1" applyBorder="1" applyAlignment="1">
      <alignment vertical="center" wrapText="1"/>
    </xf>
    <xf numFmtId="0" fontId="42" fillId="0" borderId="39" xfId="0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6" fillId="0" borderId="36" xfId="0" applyFont="1" applyBorder="1" applyAlignment="1">
      <alignment vertical="center" wrapText="1"/>
    </xf>
    <xf numFmtId="0" fontId="42" fillId="0" borderId="25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26" fillId="3" borderId="38" xfId="0" applyFont="1" applyFill="1" applyBorder="1" applyAlignment="1">
      <alignment horizontal="center" vertical="center" wrapText="1"/>
    </xf>
    <xf numFmtId="0" fontId="37" fillId="0" borderId="52" xfId="0" applyFont="1" applyBorder="1" applyAlignment="1">
      <alignment horizontal="center" vertical="center" wrapText="1"/>
    </xf>
    <xf numFmtId="0" fontId="37" fillId="0" borderId="55" xfId="0" applyFont="1" applyBorder="1" applyAlignment="1">
      <alignment horizontal="center" vertical="center"/>
    </xf>
    <xf numFmtId="0" fontId="37" fillId="0" borderId="55" xfId="0" applyFont="1" applyBorder="1" applyAlignment="1">
      <alignment horizontal="center" vertical="center" wrapText="1"/>
    </xf>
    <xf numFmtId="0" fontId="37" fillId="0" borderId="40" xfId="0" applyFont="1" applyBorder="1" applyAlignment="1">
      <alignment horizontal="center" vertical="center" wrapText="1"/>
    </xf>
    <xf numFmtId="164" fontId="30" fillId="3" borderId="3" xfId="3" applyNumberFormat="1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left" vertical="center"/>
    </xf>
    <xf numFmtId="3" fontId="30" fillId="3" borderId="3" xfId="0" applyNumberFormat="1" applyFont="1" applyFill="1" applyBorder="1" applyAlignment="1">
      <alignment horizontal="center" vertical="center"/>
    </xf>
    <xf numFmtId="164" fontId="43" fillId="0" borderId="3" xfId="3" applyNumberFormat="1" applyFont="1" applyBorder="1" applyAlignment="1">
      <alignment horizontal="center" vertical="center" wrapText="1"/>
    </xf>
    <xf numFmtId="1" fontId="43" fillId="0" borderId="3" xfId="0" applyNumberFormat="1" applyFont="1" applyBorder="1" applyAlignment="1">
      <alignment horizontal="center" vertical="center"/>
    </xf>
    <xf numFmtId="0" fontId="43" fillId="0" borderId="3" xfId="5" applyFont="1" applyBorder="1" applyAlignment="1">
      <alignment horizontal="center" vertical="center" wrapText="1"/>
    </xf>
    <xf numFmtId="0" fontId="19" fillId="0" borderId="3" xfId="0" applyNumberFormat="1" applyFont="1" applyBorder="1" applyAlignment="1">
      <alignment horizontal="center" vertical="center"/>
    </xf>
    <xf numFmtId="3" fontId="21" fillId="3" borderId="39" xfId="0" applyNumberFormat="1" applyFont="1" applyFill="1" applyBorder="1" applyAlignment="1">
      <alignment horizontal="center" vertical="center"/>
    </xf>
    <xf numFmtId="0" fontId="21" fillId="3" borderId="39" xfId="0" applyNumberFormat="1" applyFont="1" applyFill="1" applyBorder="1" applyAlignment="1">
      <alignment horizontal="center" vertical="center"/>
    </xf>
    <xf numFmtId="164" fontId="21" fillId="3" borderId="39" xfId="0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3" xfId="5" applyFont="1" applyBorder="1" applyAlignment="1">
      <alignment horizontal="center" wrapText="1"/>
    </xf>
    <xf numFmtId="0" fontId="19" fillId="0" borderId="3" xfId="3" applyFont="1" applyBorder="1" applyAlignment="1">
      <alignment horizontal="center" wrapText="1"/>
    </xf>
    <xf numFmtId="164" fontId="21" fillId="3" borderId="39" xfId="3" applyNumberFormat="1" applyFont="1" applyFill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8" fillId="0" borderId="43" xfId="1" applyFont="1" applyFill="1" applyBorder="1" applyAlignment="1" applyProtection="1">
      <alignment horizontal="left" vertical="center" wrapText="1"/>
    </xf>
    <xf numFmtId="0" fontId="11" fillId="0" borderId="26" xfId="0" applyFont="1" applyBorder="1"/>
    <xf numFmtId="0" fontId="11" fillId="0" borderId="27" xfId="0" applyFont="1" applyBorder="1"/>
    <xf numFmtId="0" fontId="11" fillId="0" borderId="28" xfId="0" applyFont="1" applyBorder="1"/>
    <xf numFmtId="0" fontId="11" fillId="0" borderId="29" xfId="3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8" fillId="0" borderId="45" xfId="1" applyFont="1" applyFill="1" applyBorder="1" applyAlignment="1" applyProtection="1">
      <alignment horizontal="left" vertical="center" wrapText="1"/>
    </xf>
    <xf numFmtId="0" fontId="11" fillId="0" borderId="36" xfId="0" applyFont="1" applyBorder="1"/>
    <xf numFmtId="0" fontId="11" fillId="0" borderId="25" xfId="0" applyFont="1" applyBorder="1"/>
    <xf numFmtId="0" fontId="11" fillId="0" borderId="37" xfId="0" applyFont="1" applyBorder="1"/>
    <xf numFmtId="0" fontId="20" fillId="3" borderId="15" xfId="1" applyFont="1" applyFill="1" applyBorder="1" applyAlignment="1" applyProtection="1">
      <alignment horizontal="left" vertical="center" wrapText="1"/>
    </xf>
    <xf numFmtId="0" fontId="22" fillId="3" borderId="38" xfId="0" applyFont="1" applyFill="1" applyBorder="1" applyAlignment="1">
      <alignment horizontal="center" vertical="center" wrapText="1"/>
    </xf>
    <xf numFmtId="0" fontId="22" fillId="3" borderId="34" xfId="3" applyFont="1" applyFill="1" applyBorder="1" applyAlignment="1">
      <alignment horizontal="center" vertical="center" wrapText="1"/>
    </xf>
    <xf numFmtId="0" fontId="22" fillId="3" borderId="35" xfId="0" applyFont="1" applyFill="1" applyBorder="1" applyAlignment="1">
      <alignment horizontal="center" vertical="center" wrapText="1"/>
    </xf>
    <xf numFmtId="0" fontId="22" fillId="3" borderId="38" xfId="3" applyFont="1" applyFill="1" applyBorder="1" applyAlignment="1">
      <alignment horizontal="center" vertical="center" wrapText="1"/>
    </xf>
    <xf numFmtId="0" fontId="7" fillId="0" borderId="3" xfId="1" applyFont="1" applyFill="1" applyBorder="1" applyAlignment="1" applyProtection="1">
      <alignment horizontal="right" vertical="center" wrapText="1"/>
    </xf>
    <xf numFmtId="0" fontId="28" fillId="3" borderId="1" xfId="0" applyFont="1" applyFill="1" applyBorder="1" applyAlignment="1" applyProtection="1">
      <alignment horizontal="right" vertical="center" wrapText="1"/>
    </xf>
    <xf numFmtId="0" fontId="0" fillId="0" borderId="1" xfId="0" applyFill="1" applyBorder="1" applyAlignment="1" applyProtection="1">
      <alignment horizontal="right" vertical="center" wrapText="1"/>
    </xf>
    <xf numFmtId="0" fontId="58" fillId="0" borderId="0" xfId="0" applyFont="1" applyAlignment="1">
      <alignment horizontal="left" vertical="center"/>
    </xf>
    <xf numFmtId="0" fontId="4" fillId="0" borderId="3" xfId="1" applyFont="1" applyFill="1" applyBorder="1" applyAlignment="1" applyProtection="1">
      <alignment horizontal="right" vertical="center" wrapText="1"/>
    </xf>
    <xf numFmtId="0" fontId="4" fillId="0" borderId="16" xfId="1" applyFont="1" applyFill="1" applyBorder="1" applyAlignment="1" applyProtection="1">
      <alignment horizontal="left" vertical="center" wrapText="1"/>
    </xf>
    <xf numFmtId="164" fontId="4" fillId="0" borderId="3" xfId="1" applyNumberFormat="1" applyFont="1" applyFill="1" applyBorder="1" applyAlignment="1" applyProtection="1">
      <alignment horizontal="right" vertical="center" wrapText="1"/>
    </xf>
    <xf numFmtId="0" fontId="17" fillId="0" borderId="0" xfId="1" applyFont="1" applyFill="1" applyAlignment="1" applyProtection="1">
      <alignment horizontal="right" vertical="center" wrapText="1"/>
    </xf>
    <xf numFmtId="0" fontId="17" fillId="0" borderId="3" xfId="1" applyFont="1" applyFill="1" applyBorder="1" applyAlignment="1" applyProtection="1">
      <alignment horizontal="right" vertical="center" wrapText="1"/>
    </xf>
    <xf numFmtId="0" fontId="4" fillId="0" borderId="16" xfId="1" applyFont="1" applyFill="1" applyBorder="1" applyAlignment="1" applyProtection="1">
      <alignment horizontal="right" vertical="center" wrapText="1"/>
    </xf>
    <xf numFmtId="0" fontId="22" fillId="0" borderId="0" xfId="0" applyFont="1" applyFill="1" applyAlignment="1" applyProtection="1">
      <alignment horizontal="center" vertical="center" wrapText="1"/>
    </xf>
    <xf numFmtId="0" fontId="3" fillId="0" borderId="0" xfId="1" applyFont="1" applyFill="1" applyAlignment="1" applyProtection="1">
      <alignment horizontal="center" vertical="center" wrapText="1"/>
    </xf>
    <xf numFmtId="0" fontId="4" fillId="2" borderId="26" xfId="1" applyFont="1" applyFill="1" applyBorder="1" applyAlignment="1" applyProtection="1">
      <alignment horizontal="center" vertical="center" wrapText="1"/>
    </xf>
    <xf numFmtId="0" fontId="4" fillId="2" borderId="29" xfId="1" applyFont="1" applyFill="1" applyBorder="1" applyAlignment="1" applyProtection="1">
      <alignment horizontal="center" vertical="center" wrapText="1"/>
    </xf>
    <xf numFmtId="0" fontId="4" fillId="2" borderId="27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28" xfId="1" applyFont="1" applyFill="1" applyBorder="1" applyAlignment="1" applyProtection="1">
      <alignment horizontal="center" vertical="center" wrapText="1"/>
    </xf>
    <xf numFmtId="0" fontId="4" fillId="2" borderId="30" xfId="1" applyFont="1" applyFill="1" applyBorder="1" applyAlignment="1" applyProtection="1">
      <alignment horizontal="center" vertical="center" wrapText="1"/>
    </xf>
    <xf numFmtId="0" fontId="4" fillId="2" borderId="4" xfId="1" applyFont="1" applyFill="1" applyBorder="1" applyAlignment="1" applyProtection="1">
      <alignment horizontal="center" vertical="center" wrapText="1"/>
    </xf>
    <xf numFmtId="0" fontId="4" fillId="2" borderId="7" xfId="1" applyFont="1" applyFill="1" applyBorder="1" applyAlignment="1" applyProtection="1">
      <alignment horizontal="center" vertical="center" wrapText="1"/>
    </xf>
    <xf numFmtId="0" fontId="4" fillId="2" borderId="9" xfId="1" applyFont="1" applyFill="1" applyBorder="1" applyAlignment="1" applyProtection="1">
      <alignment horizontal="center" vertical="center" wrapText="1"/>
    </xf>
    <xf numFmtId="0" fontId="4" fillId="2" borderId="5" xfId="1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0" fontId="4" fillId="2" borderId="6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center" vertical="center" wrapText="1"/>
    </xf>
    <xf numFmtId="0" fontId="8" fillId="0" borderId="0" xfId="1" applyFont="1" applyFill="1" applyAlignment="1" applyProtection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1" fillId="3" borderId="25" xfId="1" applyFont="1" applyFill="1" applyBorder="1" applyAlignment="1" applyProtection="1">
      <alignment horizontal="center" vertical="center" wrapText="1"/>
    </xf>
    <xf numFmtId="0" fontId="11" fillId="3" borderId="51" xfId="1" applyFont="1" applyFill="1" applyBorder="1" applyAlignment="1" applyProtection="1">
      <alignment horizontal="center" vertical="center" wrapText="1"/>
    </xf>
    <xf numFmtId="0" fontId="11" fillId="3" borderId="39" xfId="1" applyFont="1" applyFill="1" applyBorder="1" applyAlignment="1" applyProtection="1">
      <alignment horizontal="center" vertical="center" wrapText="1"/>
    </xf>
    <xf numFmtId="0" fontId="12" fillId="4" borderId="45" xfId="1" applyFont="1" applyFill="1" applyBorder="1" applyAlignment="1" applyProtection="1">
      <alignment horizontal="center" vertical="center" wrapText="1"/>
    </xf>
    <xf numFmtId="0" fontId="12" fillId="4" borderId="46" xfId="1" applyFont="1" applyFill="1" applyBorder="1" applyAlignment="1" applyProtection="1">
      <alignment horizontal="center" vertical="center" wrapText="1"/>
    </xf>
    <xf numFmtId="0" fontId="0" fillId="3" borderId="47" xfId="0" applyFill="1" applyBorder="1" applyAlignment="1">
      <alignment horizontal="center" vertical="center" wrapText="1"/>
    </xf>
    <xf numFmtId="0" fontId="12" fillId="4" borderId="48" xfId="1" applyFont="1" applyFill="1" applyBorder="1" applyAlignment="1" applyProtection="1">
      <alignment horizontal="center" vertical="center" wrapText="1"/>
    </xf>
    <xf numFmtId="0" fontId="12" fillId="4" borderId="49" xfId="1" applyFont="1" applyFill="1" applyBorder="1" applyAlignment="1" applyProtection="1">
      <alignment horizontal="center" vertical="center" wrapText="1"/>
    </xf>
    <xf numFmtId="0" fontId="0" fillId="3" borderId="50" xfId="0" applyFill="1" applyBorder="1" applyAlignment="1">
      <alignment horizontal="center" vertical="center" wrapText="1"/>
    </xf>
    <xf numFmtId="0" fontId="0" fillId="3" borderId="47" xfId="0" applyFill="1" applyBorder="1" applyAlignment="1"/>
    <xf numFmtId="0" fontId="0" fillId="3" borderId="50" xfId="0" applyFill="1" applyBorder="1" applyAlignment="1"/>
    <xf numFmtId="0" fontId="0" fillId="0" borderId="0" xfId="0" applyAlignment="1"/>
    <xf numFmtId="0" fontId="11" fillId="3" borderId="26" xfId="1" applyFont="1" applyFill="1" applyBorder="1" applyAlignment="1" applyProtection="1">
      <alignment horizontal="center" vertical="center" wrapText="1"/>
    </xf>
    <xf numFmtId="0" fontId="11" fillId="3" borderId="29" xfId="1" applyFont="1" applyFill="1" applyBorder="1" applyAlignment="1" applyProtection="1">
      <alignment horizontal="center" vertical="center" wrapText="1"/>
    </xf>
    <xf numFmtId="0" fontId="11" fillId="3" borderId="36" xfId="1" applyFont="1" applyFill="1" applyBorder="1" applyAlignment="1" applyProtection="1">
      <alignment horizontal="center" vertical="center" wrapText="1"/>
    </xf>
    <xf numFmtId="0" fontId="12" fillId="4" borderId="27" xfId="1" applyFont="1" applyFill="1" applyBorder="1" applyAlignment="1" applyProtection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12" fillId="4" borderId="3" xfId="1" applyFont="1" applyFill="1" applyBorder="1" applyAlignment="1" applyProtection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8" xfId="0" applyFill="1" applyBorder="1" applyAlignment="1"/>
    <xf numFmtId="0" fontId="0" fillId="3" borderId="30" xfId="0" applyFill="1" applyBorder="1" applyAlignment="1"/>
    <xf numFmtId="0" fontId="4" fillId="2" borderId="16" xfId="1" applyFont="1" applyFill="1" applyBorder="1" applyAlignment="1" applyProtection="1">
      <alignment horizontal="center" vertical="center" wrapText="1"/>
    </xf>
    <xf numFmtId="0" fontId="4" fillId="2" borderId="36" xfId="1" applyFont="1" applyFill="1" applyBorder="1" applyAlignment="1" applyProtection="1">
      <alignment horizontal="center" vertical="center" wrapText="1"/>
    </xf>
    <xf numFmtId="0" fontId="4" fillId="5" borderId="2" xfId="1" applyFont="1" applyFill="1" applyBorder="1" applyAlignment="1" applyProtection="1">
      <alignment horizontal="center" vertical="center" wrapText="1"/>
    </xf>
    <xf numFmtId="0" fontId="4" fillId="5" borderId="22" xfId="1" applyFont="1" applyFill="1" applyBorder="1" applyAlignment="1" applyProtection="1">
      <alignment horizontal="center" vertical="center" wrapText="1"/>
    </xf>
    <xf numFmtId="0" fontId="4" fillId="5" borderId="23" xfId="1" applyFont="1" applyFill="1" applyBorder="1" applyAlignment="1" applyProtection="1">
      <alignment horizontal="center" vertical="center" wrapText="1"/>
    </xf>
    <xf numFmtId="0" fontId="4" fillId="5" borderId="16" xfId="1" applyFont="1" applyFill="1" applyBorder="1" applyAlignment="1" applyProtection="1">
      <alignment horizontal="center" vertical="center" wrapText="1"/>
    </xf>
    <xf numFmtId="0" fontId="4" fillId="5" borderId="20" xfId="1" applyFont="1" applyFill="1" applyBorder="1" applyAlignment="1" applyProtection="1">
      <alignment horizontal="center" vertical="center" wrapText="1"/>
    </xf>
    <xf numFmtId="0" fontId="4" fillId="5" borderId="21" xfId="1" applyFont="1" applyFill="1" applyBorder="1" applyAlignment="1" applyProtection="1">
      <alignment horizontal="center" vertical="center" wrapText="1"/>
    </xf>
    <xf numFmtId="164" fontId="11" fillId="0" borderId="30" xfId="0" applyNumberFormat="1" applyFont="1" applyBorder="1" applyAlignment="1">
      <alignment horizontal="center" vertical="center" wrapText="1"/>
    </xf>
  </cellXfs>
  <cellStyles count="44">
    <cellStyle name="20% – Акцентування1" xfId="7" xr:uid="{EED85DA9-C74B-49AA-AFA4-DF787E552D5C}"/>
    <cellStyle name="20% – Акцентування2" xfId="8" xr:uid="{5F8E1E28-D134-477D-B0C5-0AD53301FDD1}"/>
    <cellStyle name="20% – Акцентування3" xfId="9" xr:uid="{D1EE4930-1BC3-4624-BF2A-CBF014798956}"/>
    <cellStyle name="20% – Акцентування4" xfId="10" xr:uid="{1B4F06D4-7AEC-4511-A9BE-C8B3BFF5D775}"/>
    <cellStyle name="20% – Акцентування5" xfId="11" xr:uid="{BEFED619-C841-4AE3-B678-3F7AB4216026}"/>
    <cellStyle name="20% – Акцентування6" xfId="12" xr:uid="{DB71351F-D478-4D38-91F1-7D35BE6AE4E2}"/>
    <cellStyle name="40% – Акцентування1" xfId="13" xr:uid="{0251ACC4-5CC4-44F1-A124-D79DC4DF4A1C}"/>
    <cellStyle name="40% – Акцентування2" xfId="14" xr:uid="{E415DDA2-3FC7-42D3-AFF4-DA9A14C4739D}"/>
    <cellStyle name="40% – Акцентування3" xfId="15" xr:uid="{591A2730-7D01-4D66-9EBC-A17F54C07FB0}"/>
    <cellStyle name="40% – Акцентування4" xfId="16" xr:uid="{DF3814CB-0F7E-49F9-AEA0-D2840561279B}"/>
    <cellStyle name="40% – Акцентування5" xfId="17" xr:uid="{3E273FF5-FF2C-4707-B927-566818476716}"/>
    <cellStyle name="40% – Акцентування6" xfId="18" xr:uid="{76D45D1F-1B58-4A33-AB06-7C35945B0999}"/>
    <cellStyle name="60% – Акцентування1" xfId="19" xr:uid="{BC6D03D5-21E2-495C-8934-A809EE39A4E1}"/>
    <cellStyle name="60% – Акцентування2" xfId="20" xr:uid="{B400039B-2299-4279-9BE0-436880C9A787}"/>
    <cellStyle name="60% – Акцентування3" xfId="21" xr:uid="{ED1C7944-E29C-4163-916B-E88AB0C7964F}"/>
    <cellStyle name="60% – Акцентування4" xfId="22" xr:uid="{C9F1CF0B-D271-4D06-9BCC-A84E176C9848}"/>
    <cellStyle name="60% – Акцентування5" xfId="23" xr:uid="{01E6CEB3-0D02-4DDB-B6FF-F8C3A646720F}"/>
    <cellStyle name="60% – Акцентування6" xfId="24" xr:uid="{20CC793E-302B-467C-AB1F-5906997F93EB}"/>
    <cellStyle name="Акцентування1" xfId="25" xr:uid="{4BEFD4D2-37C2-4ED8-B5FD-8EDEE34443D4}"/>
    <cellStyle name="Акцентування2" xfId="26" xr:uid="{097E3BB2-99CC-48A8-A07C-905F9A4E3ACC}"/>
    <cellStyle name="Акцентування3" xfId="27" xr:uid="{F74BBB9F-FF58-43CF-BAA4-58033AF45FE4}"/>
    <cellStyle name="Акцентування4" xfId="28" xr:uid="{9CF7CCCE-FA18-468B-8AF8-86C5E586A1DD}"/>
    <cellStyle name="Акцентування5" xfId="29" xr:uid="{BE19AE73-910C-4E19-AFF7-1DDA074EA965}"/>
    <cellStyle name="Акцентування6" xfId="30" xr:uid="{1BDE9C84-C677-4BD8-BE03-8EDD3DF814A3}"/>
    <cellStyle name="Ввід" xfId="31" xr:uid="{269A1A2C-2EBF-4155-AA2C-1D9401069AE2}"/>
    <cellStyle name="Гарний" xfId="32" xr:uid="{DA4A5D8F-C272-4334-B7E6-D872D723359F}"/>
    <cellStyle name="Гиперссылка" xfId="3" builtinId="8"/>
    <cellStyle name="Гиперссылка 2" xfId="5" xr:uid="{93FF3A2E-5CB4-4525-A8E7-84666896EFEC}"/>
    <cellStyle name="Звичайний 2" xfId="4" xr:uid="{7DE990C3-EFB3-43C2-9695-005BA17B8F1F}"/>
    <cellStyle name="Зв'язана клітинка" xfId="33" xr:uid="{B40FBB1A-EF13-4CF8-AA3E-450632A5278F}"/>
    <cellStyle name="Контрольна клітинка" xfId="34" xr:uid="{17A02213-0638-43AD-87D5-6B5D4A2F6A21}"/>
    <cellStyle name="Назва" xfId="35" xr:uid="{46829842-987F-499B-9E19-AC567711074B}"/>
    <cellStyle name="Нейтральний" xfId="36" xr:uid="{7CC75DB1-B445-4641-A259-472D6F0C317C}"/>
    <cellStyle name="Обчислення" xfId="37" xr:uid="{7DF8567C-B291-47E6-8900-8D9B62DA8113}"/>
    <cellStyle name="Обычный" xfId="0" builtinId="0"/>
    <cellStyle name="Обычный 2" xfId="1" xr:uid="{3717A654-B1B1-4DFB-9072-32EF9C9DCC30}"/>
    <cellStyle name="Обычный 3" xfId="6" xr:uid="{2D0E68BF-8FE7-42CC-B68C-C70630E0718D}"/>
    <cellStyle name="Обычный_1." xfId="2" xr:uid="{8D57DE53-8ACF-46BF-9DF2-718BDB572092}"/>
    <cellStyle name="Підсумок" xfId="38" xr:uid="{9CF350E5-138F-4710-880D-E7950A0B72DA}"/>
    <cellStyle name="Поганий" xfId="39" xr:uid="{B47ABF9E-0AAF-4D22-9DB0-F4FD1D2ED3DC}"/>
    <cellStyle name="Примітка" xfId="40" xr:uid="{2B8E0599-DE01-47D1-A690-E7F11BE002BE}"/>
    <cellStyle name="Результат" xfId="41" xr:uid="{0F79FBDE-E04C-4B30-89CA-73F54B577921}"/>
    <cellStyle name="Текст попередження" xfId="42" xr:uid="{853B292C-87A3-483C-BBBA-2C0BBD7A8B53}"/>
    <cellStyle name="Текст пояснення" xfId="43" xr:uid="{F8D114E2-C1F8-422C-9472-266ED547D7BF}"/>
  </cellStyles>
  <dxfs count="8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00B050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strike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numFmt numFmtId="164" formatCode="0.0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numFmt numFmtId="0" formatCode="General"/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B309FB4-01B6-407C-9012-0924904972A2}" name="Таблица145" displayName="Таблица145" ref="E6:G14" totalsRowShown="0" headerRowDxfId="85" dataDxfId="83" headerRowBorderDxfId="84" tableBorderDxfId="82" totalsRowBorderDxfId="81">
  <tableColumns count="3">
    <tableColumn id="2" xr3:uid="{81897CD1-BA92-46F3-8557-1F75995B42A4}" name="2019" dataDxfId="80"/>
    <tableColumn id="3" xr3:uid="{8174C47C-2207-49F1-9B8E-9F3337427376}" name="2020" dataDxfId="79"/>
    <tableColumn id="1" xr3:uid="{DEB2A26C-509D-431B-BA01-F373F653567B}" name="%" dataDxfId="78" dataCellStyle="Гиперссылка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D81243-E23A-46EA-86AC-34A8223DD0F5}" name="Таблица1452" displayName="Таблица1452" ref="E6:G31" totalsRowShown="0" headerRowDxfId="77" dataDxfId="75" headerRowBorderDxfId="76" tableBorderDxfId="74" totalsRowBorderDxfId="73">
  <tableColumns count="3">
    <tableColumn id="2" xr3:uid="{1DD5458D-ECF3-41C5-846A-9AB01A8C88CB}" name="2019" dataDxfId="72"/>
    <tableColumn id="3" xr3:uid="{8EDBB546-C0E7-4625-9F5E-2C9D38A110A2}" name="2020" dataDxfId="71" dataCellStyle="Звичайний 2"/>
    <tableColumn id="1" xr3:uid="{AE829BE9-79F3-4C3F-AEA3-A1C4E1FF5652}" name="%" dataDxfId="7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hyperlink" Target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63%25')" TargetMode="External"/><Relationship Id="rId21" Type="http://schemas.openxmlformats.org/officeDocument/2006/relationships/hyperlink" Target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14%25')" TargetMode="External"/><Relationship Id="rId42" Type="http://schemas.openxmlformats.org/officeDocument/2006/relationships/hyperlink" Target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23%25')" TargetMode="External"/><Relationship Id="rId63" Type="http://schemas.openxmlformats.org/officeDocument/2006/relationships/hyperlink" Target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35%25')" TargetMode="External"/><Relationship Id="rId84" Type="http://schemas.openxmlformats.org/officeDocument/2006/relationships/hyperlink" Target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48%25')" TargetMode="External"/><Relationship Id="rId138" Type="http://schemas.openxmlformats.org/officeDocument/2006/relationships/hyperlink" Target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71%25')" TargetMode="External"/><Relationship Id="rId107" Type="http://schemas.openxmlformats.org/officeDocument/2006/relationships/hyperlink" Target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59%25')" TargetMode="External"/><Relationship Id="rId11" Type="http://schemas.openxmlformats.org/officeDocument/2006/relationships/hyperlink" Target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07%25')" TargetMode="External"/><Relationship Id="rId32" Type="http://schemas.openxmlformats.org/officeDocument/2006/relationships/hyperlink" Target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21%25'" TargetMode="External"/><Relationship Id="rId53" Type="http://schemas.openxmlformats.org/officeDocument/2006/relationships/hyperlink" Target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32%25')" TargetMode="External"/><Relationship Id="rId74" Type="http://schemas.openxmlformats.org/officeDocument/2006/relationships/hyperlink" Target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46%25'" TargetMode="External"/><Relationship Id="rId128" Type="http://schemas.openxmlformats.org/officeDocument/2006/relationships/hyperlink" Target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68%25'" TargetMode="External"/><Relationship Id="rId149" Type="http://schemas.openxmlformats.org/officeDocument/2006/relationships/hyperlink" Target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77%25')" TargetMode="External"/><Relationship Id="rId5" Type="http://schemas.openxmlformats.org/officeDocument/2006/relationships/hyperlink" Target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05%25')" TargetMode="External"/><Relationship Id="rId95" Type="http://schemas.openxmlformats.org/officeDocument/2006/relationships/hyperlink" Target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53%25')" TargetMode="External"/><Relationship Id="rId22" Type="http://schemas.openxmlformats.org/officeDocument/2006/relationships/hyperlink" Target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14%25')" TargetMode="External"/><Relationship Id="rId27" Type="http://schemas.openxmlformats.org/officeDocument/2006/relationships/hyperlink" Target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18%25')" TargetMode="External"/><Relationship Id="rId43" Type="http://schemas.openxmlformats.org/officeDocument/2006/relationships/hyperlink" Target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26%25'" TargetMode="External"/><Relationship Id="rId48" Type="http://schemas.openxmlformats.org/officeDocument/2006/relationships/hyperlink" Target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26%25')" TargetMode="External"/><Relationship Id="rId64" Type="http://schemas.openxmlformats.org/officeDocument/2006/relationships/hyperlink" Target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35%25')" TargetMode="External"/><Relationship Id="rId69" Type="http://schemas.openxmlformats.org/officeDocument/2006/relationships/hyperlink" Target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09%25')" TargetMode="External"/><Relationship Id="rId113" Type="http://schemas.openxmlformats.org/officeDocument/2006/relationships/hyperlink" Target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61%25')" TargetMode="External"/><Relationship Id="rId118" Type="http://schemas.openxmlformats.org/officeDocument/2006/relationships/hyperlink" Target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63%25')" TargetMode="External"/><Relationship Id="rId134" Type="http://schemas.openxmlformats.org/officeDocument/2006/relationships/hyperlink" Target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71%25'" TargetMode="External"/><Relationship Id="rId139" Type="http://schemas.openxmlformats.org/officeDocument/2006/relationships/hyperlink" Target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74%25'" TargetMode="External"/><Relationship Id="rId80" Type="http://schemas.openxmlformats.org/officeDocument/2006/relationships/hyperlink" Target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48%25'" TargetMode="External"/><Relationship Id="rId85" Type="http://schemas.openxmlformats.org/officeDocument/2006/relationships/hyperlink" Target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51%25'" TargetMode="External"/><Relationship Id="rId150" Type="http://schemas.openxmlformats.org/officeDocument/2006/relationships/hyperlink" Target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77%25')" TargetMode="External"/><Relationship Id="rId155" Type="http://schemas.openxmlformats.org/officeDocument/2006/relationships/hyperlink" Target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%25')" TargetMode="External"/><Relationship Id="rId12" Type="http://schemas.openxmlformats.org/officeDocument/2006/relationships/hyperlink" Target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07%25')" TargetMode="External"/><Relationship Id="rId17" Type="http://schemas.openxmlformats.org/officeDocument/2006/relationships/hyperlink" Target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12%25')" TargetMode="External"/><Relationship Id="rId33" Type="http://schemas.openxmlformats.org/officeDocument/2006/relationships/hyperlink" Target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21%25')" TargetMode="External"/><Relationship Id="rId38" Type="http://schemas.openxmlformats.org/officeDocument/2006/relationships/hyperlink" Target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23%25'" TargetMode="External"/><Relationship Id="rId59" Type="http://schemas.openxmlformats.org/officeDocument/2006/relationships/hyperlink" Target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30%25')" TargetMode="External"/><Relationship Id="rId103" Type="http://schemas.openxmlformats.org/officeDocument/2006/relationships/hyperlink" Target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59%25'" TargetMode="External"/><Relationship Id="rId108" Type="http://schemas.openxmlformats.org/officeDocument/2006/relationships/hyperlink" Target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59%25')" TargetMode="External"/><Relationship Id="rId124" Type="http://schemas.openxmlformats.org/officeDocument/2006/relationships/hyperlink" Target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65%25')" TargetMode="External"/><Relationship Id="rId129" Type="http://schemas.openxmlformats.org/officeDocument/2006/relationships/hyperlink" Target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68%25')" TargetMode="External"/><Relationship Id="rId54" Type="http://schemas.openxmlformats.org/officeDocument/2006/relationships/hyperlink" Target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32%25')" TargetMode="External"/><Relationship Id="rId70" Type="http://schemas.openxmlformats.org/officeDocument/2006/relationships/hyperlink" Target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09%25')" TargetMode="External"/><Relationship Id="rId75" Type="http://schemas.openxmlformats.org/officeDocument/2006/relationships/hyperlink" Target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46%25')" TargetMode="External"/><Relationship Id="rId91" Type="http://schemas.openxmlformats.org/officeDocument/2006/relationships/hyperlink" Target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53%25'" TargetMode="External"/><Relationship Id="rId96" Type="http://schemas.openxmlformats.org/officeDocument/2006/relationships/hyperlink" Target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53%25')" TargetMode="External"/><Relationship Id="rId140" Type="http://schemas.openxmlformats.org/officeDocument/2006/relationships/hyperlink" Target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74%25'" TargetMode="External"/><Relationship Id="rId145" Type="http://schemas.openxmlformats.org/officeDocument/2006/relationships/hyperlink" Target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77%25'" TargetMode="External"/><Relationship Id="rId1" Type="http://schemas.openxmlformats.org/officeDocument/2006/relationships/hyperlink" Target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05%25'" TargetMode="External"/><Relationship Id="rId6" Type="http://schemas.openxmlformats.org/officeDocument/2006/relationships/hyperlink" Target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05%25')" TargetMode="External"/><Relationship Id="rId23" Type="http://schemas.openxmlformats.org/officeDocument/2006/relationships/hyperlink" Target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14%25')" TargetMode="External"/><Relationship Id="rId28" Type="http://schemas.openxmlformats.org/officeDocument/2006/relationships/hyperlink" Target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18%25')" TargetMode="External"/><Relationship Id="rId49" Type="http://schemas.openxmlformats.org/officeDocument/2006/relationships/hyperlink" Target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32%25'" TargetMode="External"/><Relationship Id="rId114" Type="http://schemas.openxmlformats.org/officeDocument/2006/relationships/hyperlink" Target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61%25')" TargetMode="External"/><Relationship Id="rId119" Type="http://schemas.openxmlformats.org/officeDocument/2006/relationships/hyperlink" Target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63%25')" TargetMode="External"/><Relationship Id="rId44" Type="http://schemas.openxmlformats.org/officeDocument/2006/relationships/hyperlink" Target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26%25'" TargetMode="External"/><Relationship Id="rId60" Type="http://schemas.openxmlformats.org/officeDocument/2006/relationships/hyperlink" Target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30%25')" TargetMode="External"/><Relationship Id="rId65" Type="http://schemas.openxmlformats.org/officeDocument/2006/relationships/hyperlink" Target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35%25')" TargetMode="External"/><Relationship Id="rId81" Type="http://schemas.openxmlformats.org/officeDocument/2006/relationships/hyperlink" Target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48%25')" TargetMode="External"/><Relationship Id="rId86" Type="http://schemas.openxmlformats.org/officeDocument/2006/relationships/hyperlink" Target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51%25'" TargetMode="External"/><Relationship Id="rId130" Type="http://schemas.openxmlformats.org/officeDocument/2006/relationships/hyperlink" Target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68%25')" TargetMode="External"/><Relationship Id="rId135" Type="http://schemas.openxmlformats.org/officeDocument/2006/relationships/hyperlink" Target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71%25')" TargetMode="External"/><Relationship Id="rId151" Type="http://schemas.openxmlformats.org/officeDocument/2006/relationships/hyperlink" Target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%25'" TargetMode="External"/><Relationship Id="rId156" Type="http://schemas.openxmlformats.org/officeDocument/2006/relationships/printerSettings" Target="../printerSettings/printerSettings8.bin"/><Relationship Id="rId13" Type="http://schemas.openxmlformats.org/officeDocument/2006/relationships/hyperlink" Target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12%25'" TargetMode="External"/><Relationship Id="rId18" Type="http://schemas.openxmlformats.org/officeDocument/2006/relationships/hyperlink" Target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12%25')" TargetMode="External"/><Relationship Id="rId39" Type="http://schemas.openxmlformats.org/officeDocument/2006/relationships/hyperlink" Target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23%25')" TargetMode="External"/><Relationship Id="rId109" Type="http://schemas.openxmlformats.org/officeDocument/2006/relationships/hyperlink" Target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61%25'" TargetMode="External"/><Relationship Id="rId34" Type="http://schemas.openxmlformats.org/officeDocument/2006/relationships/hyperlink" Target="..\..\..\..\..\..\..\..\armor\pub\qform\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21%25')" TargetMode="External"/><Relationship Id="rId50" Type="http://schemas.openxmlformats.org/officeDocument/2006/relationships/hyperlink" Target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32%25'" TargetMode="External"/><Relationship Id="rId55" Type="http://schemas.openxmlformats.org/officeDocument/2006/relationships/hyperlink" Target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30%25'" TargetMode="External"/><Relationship Id="rId76" Type="http://schemas.openxmlformats.org/officeDocument/2006/relationships/hyperlink" Target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46%25')" TargetMode="External"/><Relationship Id="rId97" Type="http://schemas.openxmlformats.org/officeDocument/2006/relationships/hyperlink" Target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56%25'" TargetMode="External"/><Relationship Id="rId104" Type="http://schemas.openxmlformats.org/officeDocument/2006/relationships/hyperlink" Target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59%25'" TargetMode="External"/><Relationship Id="rId120" Type="http://schemas.openxmlformats.org/officeDocument/2006/relationships/hyperlink" Target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63%25')" TargetMode="External"/><Relationship Id="rId125" Type="http://schemas.openxmlformats.org/officeDocument/2006/relationships/hyperlink" Target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65%25')" TargetMode="External"/><Relationship Id="rId141" Type="http://schemas.openxmlformats.org/officeDocument/2006/relationships/hyperlink" Target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74%25')" TargetMode="External"/><Relationship Id="rId146" Type="http://schemas.openxmlformats.org/officeDocument/2006/relationships/hyperlink" Target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77%25'" TargetMode="External"/><Relationship Id="rId7" Type="http://schemas.openxmlformats.org/officeDocument/2006/relationships/hyperlink" Target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07%25'" TargetMode="External"/><Relationship Id="rId71" Type="http://schemas.openxmlformats.org/officeDocument/2006/relationships/hyperlink" Target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09%25')" TargetMode="External"/><Relationship Id="rId92" Type="http://schemas.openxmlformats.org/officeDocument/2006/relationships/hyperlink" Target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53%25'" TargetMode="External"/><Relationship Id="rId2" Type="http://schemas.openxmlformats.org/officeDocument/2006/relationships/hyperlink" Target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05%25'" TargetMode="External"/><Relationship Id="rId29" Type="http://schemas.openxmlformats.org/officeDocument/2006/relationships/hyperlink" Target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18%25')" TargetMode="External"/><Relationship Id="rId24" Type="http://schemas.openxmlformats.org/officeDocument/2006/relationships/hyperlink" Target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14%25')" TargetMode="External"/><Relationship Id="rId40" Type="http://schemas.openxmlformats.org/officeDocument/2006/relationships/hyperlink" Target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23%25')" TargetMode="External"/><Relationship Id="rId45" Type="http://schemas.openxmlformats.org/officeDocument/2006/relationships/hyperlink" Target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26%25')" TargetMode="External"/><Relationship Id="rId66" Type="http://schemas.openxmlformats.org/officeDocument/2006/relationships/hyperlink" Target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35%25')" TargetMode="External"/><Relationship Id="rId87" Type="http://schemas.openxmlformats.org/officeDocument/2006/relationships/hyperlink" Target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51%25')" TargetMode="External"/><Relationship Id="rId110" Type="http://schemas.openxmlformats.org/officeDocument/2006/relationships/hyperlink" Target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61%25'" TargetMode="External"/><Relationship Id="rId115" Type="http://schemas.openxmlformats.org/officeDocument/2006/relationships/hyperlink" Target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63%25'" TargetMode="External"/><Relationship Id="rId131" Type="http://schemas.openxmlformats.org/officeDocument/2006/relationships/hyperlink" Target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68%25')" TargetMode="External"/><Relationship Id="rId136" Type="http://schemas.openxmlformats.org/officeDocument/2006/relationships/hyperlink" Target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71%25')" TargetMode="External"/><Relationship Id="rId61" Type="http://schemas.openxmlformats.org/officeDocument/2006/relationships/hyperlink" Target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35%25'" TargetMode="External"/><Relationship Id="rId82" Type="http://schemas.openxmlformats.org/officeDocument/2006/relationships/hyperlink" Target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48%25')" TargetMode="External"/><Relationship Id="rId152" Type="http://schemas.openxmlformats.org/officeDocument/2006/relationships/hyperlink" Target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%25')" TargetMode="External"/><Relationship Id="rId19" Type="http://schemas.openxmlformats.org/officeDocument/2006/relationships/hyperlink" Target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14%25'" TargetMode="External"/><Relationship Id="rId14" Type="http://schemas.openxmlformats.org/officeDocument/2006/relationships/hyperlink" Target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12%25'" TargetMode="External"/><Relationship Id="rId30" Type="http://schemas.openxmlformats.org/officeDocument/2006/relationships/hyperlink" Target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18%25')" TargetMode="External"/><Relationship Id="rId35" Type="http://schemas.openxmlformats.org/officeDocument/2006/relationships/hyperlink" Target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21%25')" TargetMode="External"/><Relationship Id="rId56" Type="http://schemas.openxmlformats.org/officeDocument/2006/relationships/hyperlink" Target="..\..\..\..\..\..\..\..\armor\pub\qform\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30%25'" TargetMode="External"/><Relationship Id="rId77" Type="http://schemas.openxmlformats.org/officeDocument/2006/relationships/hyperlink" Target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46%25')" TargetMode="External"/><Relationship Id="rId100" Type="http://schemas.openxmlformats.org/officeDocument/2006/relationships/hyperlink" Target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56%25')" TargetMode="External"/><Relationship Id="rId105" Type="http://schemas.openxmlformats.org/officeDocument/2006/relationships/hyperlink" Target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59%25')" TargetMode="External"/><Relationship Id="rId126" Type="http://schemas.openxmlformats.org/officeDocument/2006/relationships/hyperlink" Target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65%25')" TargetMode="External"/><Relationship Id="rId147" Type="http://schemas.openxmlformats.org/officeDocument/2006/relationships/hyperlink" Target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77%25')" TargetMode="External"/><Relationship Id="rId8" Type="http://schemas.openxmlformats.org/officeDocument/2006/relationships/hyperlink" Target="..\..\..\..\..\..\..\..\armor\pub\qform\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07%25'" TargetMode="External"/><Relationship Id="rId51" Type="http://schemas.openxmlformats.org/officeDocument/2006/relationships/hyperlink" Target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32%25')" TargetMode="External"/><Relationship Id="rId72" Type="http://schemas.openxmlformats.org/officeDocument/2006/relationships/hyperlink" Target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09%25')" TargetMode="External"/><Relationship Id="rId93" Type="http://schemas.openxmlformats.org/officeDocument/2006/relationships/hyperlink" Target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53%25')" TargetMode="External"/><Relationship Id="rId98" Type="http://schemas.openxmlformats.org/officeDocument/2006/relationships/hyperlink" Target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56%25'" TargetMode="External"/><Relationship Id="rId121" Type="http://schemas.openxmlformats.org/officeDocument/2006/relationships/hyperlink" Target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65%25'" TargetMode="External"/><Relationship Id="rId142" Type="http://schemas.openxmlformats.org/officeDocument/2006/relationships/hyperlink" Target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74%25')" TargetMode="External"/><Relationship Id="rId3" Type="http://schemas.openxmlformats.org/officeDocument/2006/relationships/hyperlink" Target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05%25')" TargetMode="External"/><Relationship Id="rId25" Type="http://schemas.openxmlformats.org/officeDocument/2006/relationships/hyperlink" Target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18%25'" TargetMode="External"/><Relationship Id="rId46" Type="http://schemas.openxmlformats.org/officeDocument/2006/relationships/hyperlink" Target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26%25')" TargetMode="External"/><Relationship Id="rId67" Type="http://schemas.openxmlformats.org/officeDocument/2006/relationships/hyperlink" Target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09%25'" TargetMode="External"/><Relationship Id="rId116" Type="http://schemas.openxmlformats.org/officeDocument/2006/relationships/hyperlink" Target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63%25'" TargetMode="External"/><Relationship Id="rId137" Type="http://schemas.openxmlformats.org/officeDocument/2006/relationships/hyperlink" Target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71%25')" TargetMode="External"/><Relationship Id="rId20" Type="http://schemas.openxmlformats.org/officeDocument/2006/relationships/hyperlink" Target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14%25'" TargetMode="External"/><Relationship Id="rId41" Type="http://schemas.openxmlformats.org/officeDocument/2006/relationships/hyperlink" Target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23%25')" TargetMode="External"/><Relationship Id="rId62" Type="http://schemas.openxmlformats.org/officeDocument/2006/relationships/hyperlink" Target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35%25'" TargetMode="External"/><Relationship Id="rId83" Type="http://schemas.openxmlformats.org/officeDocument/2006/relationships/hyperlink" Target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48%25')" TargetMode="External"/><Relationship Id="rId88" Type="http://schemas.openxmlformats.org/officeDocument/2006/relationships/hyperlink" Target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51%25')" TargetMode="External"/><Relationship Id="rId111" Type="http://schemas.openxmlformats.org/officeDocument/2006/relationships/hyperlink" Target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61%25')" TargetMode="External"/><Relationship Id="rId132" Type="http://schemas.openxmlformats.org/officeDocument/2006/relationships/hyperlink" Target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68%25')" TargetMode="External"/><Relationship Id="rId153" Type="http://schemas.openxmlformats.org/officeDocument/2006/relationships/hyperlink" Target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%25')" TargetMode="External"/><Relationship Id="rId15" Type="http://schemas.openxmlformats.org/officeDocument/2006/relationships/hyperlink" Target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12%25')" TargetMode="External"/><Relationship Id="rId36" Type="http://schemas.openxmlformats.org/officeDocument/2006/relationships/hyperlink" Target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21%25')" TargetMode="External"/><Relationship Id="rId57" Type="http://schemas.openxmlformats.org/officeDocument/2006/relationships/hyperlink" Target="..\..\..\..\..\armor\pub\qform\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30%25')" TargetMode="External"/><Relationship Id="rId106" Type="http://schemas.openxmlformats.org/officeDocument/2006/relationships/hyperlink" Target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59%25')" TargetMode="External"/><Relationship Id="rId127" Type="http://schemas.openxmlformats.org/officeDocument/2006/relationships/hyperlink" Target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68%25'" TargetMode="External"/><Relationship Id="rId10" Type="http://schemas.openxmlformats.org/officeDocument/2006/relationships/hyperlink" Target="..\..\..\..\..\..\..\..\armor\pub\qform\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07%25')" TargetMode="External"/><Relationship Id="rId31" Type="http://schemas.openxmlformats.org/officeDocument/2006/relationships/hyperlink" Target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21%25'" TargetMode="External"/><Relationship Id="rId52" Type="http://schemas.openxmlformats.org/officeDocument/2006/relationships/hyperlink" Target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32%25')" TargetMode="External"/><Relationship Id="rId73" Type="http://schemas.openxmlformats.org/officeDocument/2006/relationships/hyperlink" Target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46%25'" TargetMode="External"/><Relationship Id="rId78" Type="http://schemas.openxmlformats.org/officeDocument/2006/relationships/hyperlink" Target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46%25')" TargetMode="External"/><Relationship Id="rId94" Type="http://schemas.openxmlformats.org/officeDocument/2006/relationships/hyperlink" Target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53%25')" TargetMode="External"/><Relationship Id="rId99" Type="http://schemas.openxmlformats.org/officeDocument/2006/relationships/hyperlink" Target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56%25')" TargetMode="External"/><Relationship Id="rId101" Type="http://schemas.openxmlformats.org/officeDocument/2006/relationships/hyperlink" Target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56%25')" TargetMode="External"/><Relationship Id="rId122" Type="http://schemas.openxmlformats.org/officeDocument/2006/relationships/hyperlink" Target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65%25'" TargetMode="External"/><Relationship Id="rId143" Type="http://schemas.openxmlformats.org/officeDocument/2006/relationships/hyperlink" Target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74%25')" TargetMode="External"/><Relationship Id="rId148" Type="http://schemas.openxmlformats.org/officeDocument/2006/relationships/hyperlink" Target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77%25')" TargetMode="External"/><Relationship Id="rId4" Type="http://schemas.openxmlformats.org/officeDocument/2006/relationships/hyperlink" Target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05%25')" TargetMode="External"/><Relationship Id="rId9" Type="http://schemas.openxmlformats.org/officeDocument/2006/relationships/hyperlink" Target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07%25')" TargetMode="External"/><Relationship Id="rId26" Type="http://schemas.openxmlformats.org/officeDocument/2006/relationships/hyperlink" Target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18%25'" TargetMode="External"/><Relationship Id="rId47" Type="http://schemas.openxmlformats.org/officeDocument/2006/relationships/hyperlink" Target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26%25')" TargetMode="External"/><Relationship Id="rId68" Type="http://schemas.openxmlformats.org/officeDocument/2006/relationships/hyperlink" Target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09%25'" TargetMode="External"/><Relationship Id="rId89" Type="http://schemas.openxmlformats.org/officeDocument/2006/relationships/hyperlink" Target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51%25')" TargetMode="External"/><Relationship Id="rId112" Type="http://schemas.openxmlformats.org/officeDocument/2006/relationships/hyperlink" Target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61%25')" TargetMode="External"/><Relationship Id="rId133" Type="http://schemas.openxmlformats.org/officeDocument/2006/relationships/hyperlink" Target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71%25'" TargetMode="External"/><Relationship Id="rId154" Type="http://schemas.openxmlformats.org/officeDocument/2006/relationships/hyperlink" Target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%25')" TargetMode="External"/><Relationship Id="rId16" Type="http://schemas.openxmlformats.org/officeDocument/2006/relationships/hyperlink" Target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12%25')" TargetMode="External"/><Relationship Id="rId37" Type="http://schemas.openxmlformats.org/officeDocument/2006/relationships/hyperlink" Target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23%25'" TargetMode="External"/><Relationship Id="rId58" Type="http://schemas.openxmlformats.org/officeDocument/2006/relationships/hyperlink" Target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30%25')" TargetMode="External"/><Relationship Id="rId79" Type="http://schemas.openxmlformats.org/officeDocument/2006/relationships/hyperlink" Target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48%25'" TargetMode="External"/><Relationship Id="rId102" Type="http://schemas.openxmlformats.org/officeDocument/2006/relationships/hyperlink" Target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56%25')" TargetMode="External"/><Relationship Id="rId123" Type="http://schemas.openxmlformats.org/officeDocument/2006/relationships/hyperlink" Target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65%25')" TargetMode="External"/><Relationship Id="rId144" Type="http://schemas.openxmlformats.org/officeDocument/2006/relationships/hyperlink" Target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74%25')" TargetMode="External"/><Relationship Id="rId90" Type="http://schemas.openxmlformats.org/officeDocument/2006/relationships/hyperlink" Target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51%25')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../../../../../../../armor/pub/qform/d.php%3fdbname=EDTP&amp;sql=ID%20IN(select%20ID%20from%20dtp.i_dtp%20d%20where%20udln%20is%20null%20and%20dt%20between%20to_date('01.01.2020%2000:00:00','DD.MM.YYYY%20HH24:MI:SS')%20and%20to_date('31.12.2020%2023:59:59','DD.MM.YYYY%20HH24:MI:SS')%0d%0aand%20exists(select%200%20from%20dtp.i_dtp_pers%20where%20udln%20is%20null%20and%20injur%20not%20like%20'0%25'%20and%20d.id%20=%20dtp_link)%20and%20dtdd%20like%20'3')" TargetMode="External"/><Relationship Id="rId7" Type="http://schemas.openxmlformats.org/officeDocument/2006/relationships/hyperlink" Target="../../../../../../../armor/pub/qform/d.php%3fdbname=EDTP&amp;sql=ID%20IN(select%20ID%20from%20dtp.i_dtp%20d%20where%20udln%20is%20null%20and%20dt%20between%20to_date('01.01.2020%2000:00:00','DD.MM.YYYY%20HH24:MI:SS')%20and%20to_date('31.12.2020%2023:59:59','DD.MM.YYYY%20HH24:MI:SS')%0d%0aand%20exists(select%200%20from%20dtp.i_dtp_pers%20where%20udln%20is%20null%20and%20injur%20not%20like%20'0%25'%20and%20d.id%20=%20dtp_link)%20and%20dtdd%20like%20'7')" TargetMode="External"/><Relationship Id="rId2" Type="http://schemas.openxmlformats.org/officeDocument/2006/relationships/hyperlink" Target="../../../../../../../armor/pub/qform/d.php%3fdbname=EDTP&amp;sql=ID%20IN(select%20ID%20from%20dtp.i_dtp%20d%20where%20udln%20is%20null%20and%20dt%20between%20to_date('01.01.2020%2000:00:00','DD.MM.YYYY%20HH24:MI:SS')%20and%20to_date('31.12.2020%2023:59:59','DD.MM.YYYY%20HH24:MI:SS')%0d%0aand%20exists(select%200%20from%20dtp.i_dtp_pers%20where%20udln%20is%20null%20and%20injur%20not%20like%20'0%25'%20and%20d.id%20=%20dtp_link)%20and%20dtdd%20like%20'2')" TargetMode="External"/><Relationship Id="rId1" Type="http://schemas.openxmlformats.org/officeDocument/2006/relationships/hyperlink" Target="../../../../../../../armor/pub/qform/d.php%3fdbname=EDTP&amp;sql=ID%20IN(select%20ID%20from%20dtp.i_dtp%20d%20where%20udln%20is%20null%20and%20dt%20between%20to_date('01.01.2020%2000:00:00','DD.MM.YYYY%20HH24:MI:SS')%20and%20to_date('31.12.2020%2023:59:59','DD.MM.YYYY%20HH24:MI:SS')%0d%0aand%20exists(select%200%20from%20dtp.i_dtp_pers%20where%20udln%20is%20null%20and%20injur%20not%20like%20'0%25'%20and%20d.id%20=%20dtp_link)%20and%20dtdd%20like%20'1')" TargetMode="External"/><Relationship Id="rId6" Type="http://schemas.openxmlformats.org/officeDocument/2006/relationships/hyperlink" Target="../../../../../../../armor/pub/qform/d.php%3fdbname=EDTP&amp;sql=ID%20IN(select%20ID%20from%20dtp.i_dtp%20d%20where%20udln%20is%20null%20and%20dt%20between%20to_date('01.01.2020%2000:00:00','DD.MM.YYYY%20HH24:MI:SS')%20and%20to_date('31.12.2020%2023:59:59','DD.MM.YYYY%20HH24:MI:SS')%0d%0aand%20exists(select%200%20from%20dtp.i_dtp_pers%20where%20udln%20is%20null%20and%20injur%20not%20like%20'0%25'%20and%20d.id%20=%20dtp_link)%20and%20dtdd%20like%20'6')" TargetMode="External"/><Relationship Id="rId5" Type="http://schemas.openxmlformats.org/officeDocument/2006/relationships/hyperlink" Target="../../../../../../../armor/pub/qform/d.php%3fdbname=EDTP&amp;sql=ID%20IN(select%20ID%20from%20dtp.i_dtp%20d%20where%20udln%20is%20null%20and%20dt%20between%20to_date('01.01.2020%2000:00:00','DD.MM.YYYY%20HH24:MI:SS')%20and%20to_date('31.12.2020%2023:59:59','DD.MM.YYYY%20HH24:MI:SS')%0d%0aand%20exists(select%200%20from%20dtp.i_dtp_pers%20where%20udln%20is%20null%20and%20injur%20not%20like%20'0%25'%20and%20d.id%20=%20dtp_link)%20and%20dtdd%20like%20'5')" TargetMode="External"/><Relationship Id="rId4" Type="http://schemas.openxmlformats.org/officeDocument/2006/relationships/hyperlink" Target="../../../../../../../armor/pub/qform/d.php%3fdbname=EDTP&amp;sql=ID%20IN(select%20ID%20from%20dtp.i_dtp%20d%20where%20udln%20is%20null%20and%20dt%20between%20to_date('01.01.2020%2000:00:00','DD.MM.YYYY%20HH24:MI:SS')%20and%20to_date('31.12.2020%2023:59:59','DD.MM.YYYY%20HH24:MI:SS')%0d%0aand%20exists(select%200%20from%20dtp.i_dtp_pers%20where%20udln%20is%20null%20and%20injur%20not%20like%20'0%25'%20and%20d.id%20=%20dtp_link)%20and%20dtdd%20like%20'4')" TargetMode="External"/><Relationship Id="rId9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514A6-8BD6-40AE-826D-74C5ABF5C5C5}">
  <dimension ref="A1:B18"/>
  <sheetViews>
    <sheetView workbookViewId="0">
      <selection activeCell="E6" sqref="E6"/>
    </sheetView>
  </sheetViews>
  <sheetFormatPr defaultRowHeight="15" x14ac:dyDescent="0.25"/>
  <cols>
    <col min="1" max="1" width="84.7109375" customWidth="1"/>
  </cols>
  <sheetData>
    <row r="1" spans="1:2" ht="15.75" customHeight="1" x14ac:dyDescent="0.25">
      <c r="A1" s="174" t="s">
        <v>222</v>
      </c>
      <c r="B1" s="174"/>
    </row>
    <row r="2" spans="1:2" ht="15.75" x14ac:dyDescent="0.25">
      <c r="A2" s="174" t="s">
        <v>223</v>
      </c>
      <c r="B2" s="174"/>
    </row>
    <row r="3" spans="1:2" x14ac:dyDescent="0.25">
      <c r="A3" s="22"/>
      <c r="B3" s="22" t="s">
        <v>224</v>
      </c>
    </row>
    <row r="4" spans="1:2" ht="30" customHeight="1" x14ac:dyDescent="0.25">
      <c r="A4" s="23" t="s">
        <v>225</v>
      </c>
      <c r="B4" s="24">
        <v>2</v>
      </c>
    </row>
    <row r="5" spans="1:2" ht="30" customHeight="1" x14ac:dyDescent="0.25">
      <c r="A5" s="23" t="s">
        <v>229</v>
      </c>
      <c r="B5" s="24">
        <v>3</v>
      </c>
    </row>
    <row r="6" spans="1:2" ht="30" customHeight="1" x14ac:dyDescent="0.25">
      <c r="A6" s="23" t="s">
        <v>228</v>
      </c>
      <c r="B6" s="24">
        <v>4</v>
      </c>
    </row>
    <row r="7" spans="1:2" ht="30" customHeight="1" x14ac:dyDescent="0.25">
      <c r="A7" s="23" t="s">
        <v>230</v>
      </c>
      <c r="B7" s="24">
        <v>5</v>
      </c>
    </row>
    <row r="8" spans="1:2" ht="30" customHeight="1" x14ac:dyDescent="0.25">
      <c r="A8" s="23" t="s">
        <v>231</v>
      </c>
      <c r="B8" s="24">
        <v>6</v>
      </c>
    </row>
    <row r="9" spans="1:2" ht="30" customHeight="1" x14ac:dyDescent="0.25">
      <c r="A9" s="23" t="s">
        <v>232</v>
      </c>
      <c r="B9" s="24">
        <v>7</v>
      </c>
    </row>
    <row r="10" spans="1:2" ht="30" customHeight="1" x14ac:dyDescent="0.25">
      <c r="A10" s="23" t="s">
        <v>233</v>
      </c>
      <c r="B10" s="24">
        <v>8</v>
      </c>
    </row>
    <row r="11" spans="1:2" ht="30" customHeight="1" x14ac:dyDescent="0.25">
      <c r="A11" s="23" t="s">
        <v>234</v>
      </c>
      <c r="B11" s="24">
        <v>9</v>
      </c>
    </row>
    <row r="12" spans="1:2" ht="30" customHeight="1" x14ac:dyDescent="0.25">
      <c r="A12" s="23" t="s">
        <v>235</v>
      </c>
      <c r="B12" s="24">
        <v>10</v>
      </c>
    </row>
    <row r="13" spans="1:2" ht="30" customHeight="1" x14ac:dyDescent="0.25">
      <c r="A13" s="23" t="s">
        <v>236</v>
      </c>
      <c r="B13" s="24">
        <v>11</v>
      </c>
    </row>
    <row r="14" spans="1:2" ht="30" customHeight="1" x14ac:dyDescent="0.25">
      <c r="A14" s="23" t="s">
        <v>237</v>
      </c>
      <c r="B14" s="24">
        <v>12</v>
      </c>
    </row>
    <row r="15" spans="1:2" ht="30" customHeight="1" x14ac:dyDescent="0.25">
      <c r="A15" s="23" t="s">
        <v>238</v>
      </c>
      <c r="B15" s="24">
        <v>13</v>
      </c>
    </row>
    <row r="16" spans="1:2" ht="30" customHeight="1" x14ac:dyDescent="0.25">
      <c r="A16" s="23" t="s">
        <v>239</v>
      </c>
      <c r="B16" s="24">
        <v>14</v>
      </c>
    </row>
    <row r="17" spans="1:2" ht="30" customHeight="1" x14ac:dyDescent="0.25">
      <c r="A17" s="23" t="s">
        <v>240</v>
      </c>
      <c r="B17" s="24">
        <v>15</v>
      </c>
    </row>
    <row r="18" spans="1:2" ht="30" customHeight="1" x14ac:dyDescent="0.25">
      <c r="A18" s="23" t="s">
        <v>241</v>
      </c>
      <c r="B18" s="24">
        <v>16</v>
      </c>
    </row>
  </sheetData>
  <mergeCells count="2">
    <mergeCell ref="A1:B1"/>
    <mergeCell ref="A2:B2"/>
  </mergeCells>
  <hyperlinks>
    <hyperlink ref="A4" location="'1.'!A1" display="'1.'!A1" xr:uid="{0AE1E5FB-AB58-450F-A150-23333E3BDC1E}"/>
    <hyperlink ref="A5" location="'2.'!A1" display="'2.'!A1" xr:uid="{14BF43A9-D671-4633-8CA7-86E8484F2DBD}"/>
    <hyperlink ref="A6" location="'4.'!A1" display="'4.'!A1" xr:uid="{2F952EE1-A3F9-4E48-BB85-B87669DBA2A3}"/>
    <hyperlink ref="A12" location="'7.'!A1" display="'7.'!A1" xr:uid="{D805A0FE-26DB-4796-AE1B-C1A52367A957}"/>
    <hyperlink ref="A17" location="'9.'!A1" display="'9.'!A1" xr:uid="{B51DB9A0-BC15-4A0B-B7D1-927C01614C53}"/>
    <hyperlink ref="A16" location="'11.'!A1" display="'11.'!A1" xr:uid="{02BB682A-6384-43AA-855C-019F5486AC99}"/>
    <hyperlink ref="A10" location="'12.'!A1" display="'12.'!A1" xr:uid="{8FAFE3E7-3C26-45D3-B45D-D30A23950792}"/>
    <hyperlink ref="A11" location="'13.'!A1" display="'13.'!A1" xr:uid="{194EA375-9C9D-4869-B17A-BB336DFEDABC}"/>
    <hyperlink ref="A14" location="'20.'!A1" display="'20.'!A1" xr:uid="{938E41C1-424F-4EED-B814-93A1BE32CAE8}"/>
    <hyperlink ref="A15" location="'20.1'!A1" display="'20.1'!A1" xr:uid="{16EC44C6-AEE5-4E5C-86E8-88A3A496823C}"/>
    <hyperlink ref="A13" location="'7.'!A1" display="'7.'!A1" xr:uid="{A5477B55-FD74-410A-A7CB-F84D65BCDE05}"/>
    <hyperlink ref="A7" location="'4.'!A1" display="'4.'!A1" xr:uid="{E3A9B2F1-2C45-40E4-87B6-8CCCDF514F52}"/>
    <hyperlink ref="A8" location="'1.'!A1" display="'1.'!A1" xr:uid="{4721EF08-1A87-487F-A45E-2984DCE638D6}"/>
    <hyperlink ref="A9" location="'1.'!A1" display="'1.'!A1" xr:uid="{B28F033E-951E-435F-ACC8-4833F9BCB9EB}"/>
    <hyperlink ref="A18" location="'10.'!A1" display="'10.'!A1" xr:uid="{4E6956C9-224E-4092-926D-6FBF85D577DB}"/>
  </hyperlinks>
  <pageMargins left="0.70866141732283472" right="0.11811023622047245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32C62-9DBA-4E12-B866-EA65B33DB354}">
  <dimension ref="A1:L34"/>
  <sheetViews>
    <sheetView workbookViewId="0">
      <selection activeCell="O26" sqref="O26"/>
    </sheetView>
  </sheetViews>
  <sheetFormatPr defaultRowHeight="15" x14ac:dyDescent="0.25"/>
  <cols>
    <col min="1" max="1" width="28.140625" customWidth="1"/>
    <col min="2" max="10" width="10.7109375" customWidth="1"/>
  </cols>
  <sheetData>
    <row r="1" spans="1:10" s="28" customFormat="1" ht="18" x14ac:dyDescent="0.25">
      <c r="A1" s="175" t="s">
        <v>268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s="28" customFormat="1" ht="18" x14ac:dyDescent="0.25">
      <c r="A2" s="175" t="s">
        <v>277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76" t="s">
        <v>0</v>
      </c>
      <c r="B4" s="178" t="s">
        <v>266</v>
      </c>
      <c r="C4" s="178"/>
      <c r="D4" s="178"/>
      <c r="E4" s="178"/>
      <c r="F4" s="178"/>
      <c r="G4" s="178"/>
      <c r="H4" s="178"/>
      <c r="I4" s="178"/>
      <c r="J4" s="180"/>
    </row>
    <row r="5" spans="1:10" x14ac:dyDescent="0.25">
      <c r="A5" s="177"/>
      <c r="B5" s="179" t="s">
        <v>2</v>
      </c>
      <c r="C5" s="179"/>
      <c r="D5" s="179"/>
      <c r="E5" s="179" t="s">
        <v>3</v>
      </c>
      <c r="F5" s="179"/>
      <c r="G5" s="179"/>
      <c r="H5" s="179" t="s">
        <v>4</v>
      </c>
      <c r="I5" s="179"/>
      <c r="J5" s="181"/>
    </row>
    <row r="6" spans="1:10" ht="15.75" thickBot="1" x14ac:dyDescent="0.3">
      <c r="A6" s="218"/>
      <c r="B6" s="95">
        <v>2019</v>
      </c>
      <c r="C6" s="95">
        <v>2020</v>
      </c>
      <c r="D6" s="95" t="s">
        <v>5</v>
      </c>
      <c r="E6" s="95">
        <v>2019</v>
      </c>
      <c r="F6" s="95">
        <v>2020</v>
      </c>
      <c r="G6" s="95" t="s">
        <v>5</v>
      </c>
      <c r="H6" s="95">
        <v>2019</v>
      </c>
      <c r="I6" s="95">
        <v>2020</v>
      </c>
      <c r="J6" s="96" t="s">
        <v>5</v>
      </c>
    </row>
    <row r="7" spans="1:10" ht="18.75" x14ac:dyDescent="0.25">
      <c r="A7" s="149" t="s">
        <v>6</v>
      </c>
      <c r="B7" s="150"/>
      <c r="C7" s="151"/>
      <c r="D7" s="152"/>
      <c r="E7" s="150"/>
      <c r="F7" s="151"/>
      <c r="G7" s="152"/>
      <c r="H7" s="150"/>
      <c r="I7" s="151"/>
      <c r="J7" s="152"/>
    </row>
    <row r="8" spans="1:10" ht="18.75" x14ac:dyDescent="0.25">
      <c r="A8" s="149" t="s">
        <v>7</v>
      </c>
      <c r="B8" s="153">
        <v>215</v>
      </c>
      <c r="C8" s="148">
        <v>202</v>
      </c>
      <c r="D8" s="154">
        <v>-6</v>
      </c>
      <c r="E8" s="153">
        <v>43</v>
      </c>
      <c r="F8" s="148">
        <v>40</v>
      </c>
      <c r="G8" s="225">
        <v>-6.9767441860465169</v>
      </c>
      <c r="H8" s="153">
        <v>183</v>
      </c>
      <c r="I8" s="148">
        <v>183</v>
      </c>
      <c r="J8" s="154">
        <v>0</v>
      </c>
    </row>
    <row r="9" spans="1:10" ht="18.75" x14ac:dyDescent="0.25">
      <c r="A9" s="149" t="s">
        <v>8</v>
      </c>
      <c r="B9" s="153">
        <v>242</v>
      </c>
      <c r="C9" s="148">
        <v>193</v>
      </c>
      <c r="D9" s="154">
        <v>-20.2</v>
      </c>
      <c r="E9" s="153">
        <v>46</v>
      </c>
      <c r="F9" s="148">
        <v>35</v>
      </c>
      <c r="G9" s="225">
        <v>-23.913043478260875</v>
      </c>
      <c r="H9" s="153">
        <v>213</v>
      </c>
      <c r="I9" s="148">
        <v>177</v>
      </c>
      <c r="J9" s="154">
        <v>-16.899999999999999</v>
      </c>
    </row>
    <row r="10" spans="1:10" ht="18.75" x14ac:dyDescent="0.25">
      <c r="A10" s="149" t="s">
        <v>9</v>
      </c>
      <c r="B10" s="153">
        <v>759</v>
      </c>
      <c r="C10" s="148">
        <v>710</v>
      </c>
      <c r="D10" s="154">
        <v>-6.5</v>
      </c>
      <c r="E10" s="153">
        <v>88</v>
      </c>
      <c r="F10" s="148">
        <v>116</v>
      </c>
      <c r="G10" s="225">
        <v>31.818181818181813</v>
      </c>
      <c r="H10" s="153">
        <v>727</v>
      </c>
      <c r="I10" s="148">
        <v>640</v>
      </c>
      <c r="J10" s="154">
        <v>-12</v>
      </c>
    </row>
    <row r="11" spans="1:10" ht="18.75" x14ac:dyDescent="0.25">
      <c r="A11" s="149" t="s">
        <v>10</v>
      </c>
      <c r="B11" s="153">
        <v>361</v>
      </c>
      <c r="C11" s="148">
        <v>337</v>
      </c>
      <c r="D11" s="154">
        <v>-6.6</v>
      </c>
      <c r="E11" s="153">
        <v>48</v>
      </c>
      <c r="F11" s="148">
        <v>38</v>
      </c>
      <c r="G11" s="225">
        <v>-20.833333333333329</v>
      </c>
      <c r="H11" s="153">
        <v>348</v>
      </c>
      <c r="I11" s="148">
        <v>317</v>
      </c>
      <c r="J11" s="154">
        <v>-8.9</v>
      </c>
    </row>
    <row r="12" spans="1:10" ht="18.75" x14ac:dyDescent="0.25">
      <c r="A12" s="149" t="s">
        <v>11</v>
      </c>
      <c r="B12" s="153">
        <v>293</v>
      </c>
      <c r="C12" s="148">
        <v>274</v>
      </c>
      <c r="D12" s="154">
        <v>-6.5</v>
      </c>
      <c r="E12" s="153">
        <v>52</v>
      </c>
      <c r="F12" s="148">
        <v>53</v>
      </c>
      <c r="G12" s="225">
        <v>1.9230769230769198</v>
      </c>
      <c r="H12" s="153">
        <v>267</v>
      </c>
      <c r="I12" s="148">
        <v>236</v>
      </c>
      <c r="J12" s="154">
        <v>-11.6</v>
      </c>
    </row>
    <row r="13" spans="1:10" ht="18.75" x14ac:dyDescent="0.25">
      <c r="A13" s="149" t="s">
        <v>12</v>
      </c>
      <c r="B13" s="153">
        <v>170</v>
      </c>
      <c r="C13" s="148">
        <v>126</v>
      </c>
      <c r="D13" s="154">
        <v>-25.9</v>
      </c>
      <c r="E13" s="153">
        <v>38</v>
      </c>
      <c r="F13" s="148">
        <v>34</v>
      </c>
      <c r="G13" s="225">
        <v>-10.526315789473685</v>
      </c>
      <c r="H13" s="153">
        <v>151</v>
      </c>
      <c r="I13" s="148">
        <v>103</v>
      </c>
      <c r="J13" s="154">
        <v>-31.8</v>
      </c>
    </row>
    <row r="14" spans="1:10" ht="18.75" x14ac:dyDescent="0.25">
      <c r="A14" s="149" t="s">
        <v>13</v>
      </c>
      <c r="B14" s="153">
        <v>421</v>
      </c>
      <c r="C14" s="148">
        <v>435</v>
      </c>
      <c r="D14" s="154">
        <v>3.3</v>
      </c>
      <c r="E14" s="153">
        <v>59</v>
      </c>
      <c r="F14" s="148">
        <v>68</v>
      </c>
      <c r="G14" s="225">
        <v>15.254237288135599</v>
      </c>
      <c r="H14" s="153">
        <v>391</v>
      </c>
      <c r="I14" s="148">
        <v>399</v>
      </c>
      <c r="J14" s="154">
        <v>2</v>
      </c>
    </row>
    <row r="15" spans="1:10" ht="18.75" x14ac:dyDescent="0.25">
      <c r="A15" s="149" t="s">
        <v>14</v>
      </c>
      <c r="B15" s="153">
        <v>280</v>
      </c>
      <c r="C15" s="148">
        <v>222</v>
      </c>
      <c r="D15" s="154">
        <v>-20.7</v>
      </c>
      <c r="E15" s="153">
        <v>54</v>
      </c>
      <c r="F15" s="148">
        <v>48</v>
      </c>
      <c r="G15" s="225">
        <v>-11.111111111111114</v>
      </c>
      <c r="H15" s="153">
        <v>241</v>
      </c>
      <c r="I15" s="148">
        <v>187</v>
      </c>
      <c r="J15" s="154">
        <v>-22.4</v>
      </c>
    </row>
    <row r="16" spans="1:10" ht="18.75" x14ac:dyDescent="0.25">
      <c r="A16" s="149" t="s">
        <v>15</v>
      </c>
      <c r="B16" s="153">
        <v>563</v>
      </c>
      <c r="C16" s="148">
        <v>530</v>
      </c>
      <c r="D16" s="154">
        <v>-5.9</v>
      </c>
      <c r="E16" s="153">
        <v>127</v>
      </c>
      <c r="F16" s="148">
        <v>97</v>
      </c>
      <c r="G16" s="225">
        <v>-23.622047244094489</v>
      </c>
      <c r="H16" s="153">
        <v>490</v>
      </c>
      <c r="I16" s="148">
        <v>476</v>
      </c>
      <c r="J16" s="154">
        <v>-2.9</v>
      </c>
    </row>
    <row r="17" spans="1:12" ht="18.75" x14ac:dyDescent="0.25">
      <c r="A17" s="149" t="s">
        <v>16</v>
      </c>
      <c r="B17" s="153">
        <v>912</v>
      </c>
      <c r="C17" s="148">
        <v>750</v>
      </c>
      <c r="D17" s="154">
        <v>-17.7</v>
      </c>
      <c r="E17" s="153">
        <v>62</v>
      </c>
      <c r="F17" s="148">
        <v>58</v>
      </c>
      <c r="G17" s="225">
        <v>-6.4516129032258078</v>
      </c>
      <c r="H17" s="153">
        <v>896</v>
      </c>
      <c r="I17" s="148">
        <v>744</v>
      </c>
      <c r="J17" s="154">
        <v>-17</v>
      </c>
    </row>
    <row r="18" spans="1:12" ht="18.75" x14ac:dyDescent="0.25">
      <c r="A18" s="149" t="s">
        <v>17</v>
      </c>
      <c r="B18" s="153">
        <v>167</v>
      </c>
      <c r="C18" s="148">
        <v>151</v>
      </c>
      <c r="D18" s="154">
        <v>-9.6</v>
      </c>
      <c r="E18" s="153">
        <v>20</v>
      </c>
      <c r="F18" s="148">
        <v>22</v>
      </c>
      <c r="G18" s="225">
        <v>10</v>
      </c>
      <c r="H18" s="153">
        <v>163</v>
      </c>
      <c r="I18" s="148">
        <v>138</v>
      </c>
      <c r="J18" s="154">
        <v>-15.3</v>
      </c>
    </row>
    <row r="19" spans="1:12" ht="18.75" x14ac:dyDescent="0.25">
      <c r="A19" s="149" t="s">
        <v>18</v>
      </c>
      <c r="B19" s="153">
        <v>86</v>
      </c>
      <c r="C19" s="148">
        <v>59</v>
      </c>
      <c r="D19" s="154">
        <v>-31.4</v>
      </c>
      <c r="E19" s="153">
        <v>8</v>
      </c>
      <c r="F19" s="148">
        <v>7</v>
      </c>
      <c r="G19" s="225">
        <v>-12.5</v>
      </c>
      <c r="H19" s="153">
        <v>85</v>
      </c>
      <c r="I19" s="148">
        <v>53</v>
      </c>
      <c r="J19" s="154">
        <v>-37.6</v>
      </c>
    </row>
    <row r="20" spans="1:12" ht="18.75" x14ac:dyDescent="0.25">
      <c r="A20" s="149" t="s">
        <v>19</v>
      </c>
      <c r="B20" s="153">
        <v>679</v>
      </c>
      <c r="C20" s="148">
        <v>556</v>
      </c>
      <c r="D20" s="154">
        <v>-18.100000000000001</v>
      </c>
      <c r="E20" s="153">
        <v>106</v>
      </c>
      <c r="F20" s="148">
        <v>103</v>
      </c>
      <c r="G20" s="225">
        <v>-2.8301886792452819</v>
      </c>
      <c r="H20" s="153">
        <v>644</v>
      </c>
      <c r="I20" s="148">
        <v>491</v>
      </c>
      <c r="J20" s="154">
        <v>-23.8</v>
      </c>
    </row>
    <row r="21" spans="1:12" ht="18.75" x14ac:dyDescent="0.25">
      <c r="A21" s="149" t="s">
        <v>20</v>
      </c>
      <c r="B21" s="153">
        <v>304</v>
      </c>
      <c r="C21" s="148">
        <v>273</v>
      </c>
      <c r="D21" s="154">
        <v>-10.199999999999999</v>
      </c>
      <c r="E21" s="153">
        <v>33</v>
      </c>
      <c r="F21" s="148">
        <v>34</v>
      </c>
      <c r="G21" s="225">
        <v>3.0303030303030312</v>
      </c>
      <c r="H21" s="153">
        <v>282</v>
      </c>
      <c r="I21" s="148">
        <v>255</v>
      </c>
      <c r="J21" s="154">
        <v>-9.6</v>
      </c>
    </row>
    <row r="22" spans="1:12" ht="18.75" x14ac:dyDescent="0.25">
      <c r="A22" s="149" t="s">
        <v>21</v>
      </c>
      <c r="B22" s="153">
        <v>738</v>
      </c>
      <c r="C22" s="148">
        <v>599</v>
      </c>
      <c r="D22" s="154">
        <v>-18.8</v>
      </c>
      <c r="E22" s="153">
        <v>90</v>
      </c>
      <c r="F22" s="148">
        <v>66</v>
      </c>
      <c r="G22" s="225">
        <v>-26.666666666666671</v>
      </c>
      <c r="H22" s="153">
        <v>701</v>
      </c>
      <c r="I22" s="148">
        <v>578</v>
      </c>
      <c r="J22" s="154">
        <v>-17.5</v>
      </c>
    </row>
    <row r="23" spans="1:12" ht="18.75" x14ac:dyDescent="0.25">
      <c r="A23" s="149" t="s">
        <v>22</v>
      </c>
      <c r="B23" s="153">
        <v>259</v>
      </c>
      <c r="C23" s="148">
        <v>238</v>
      </c>
      <c r="D23" s="154">
        <v>-8.1</v>
      </c>
      <c r="E23" s="153">
        <v>38</v>
      </c>
      <c r="F23" s="148">
        <v>37</v>
      </c>
      <c r="G23" s="225">
        <v>-2.6315789473684248</v>
      </c>
      <c r="H23" s="153">
        <v>238</v>
      </c>
      <c r="I23" s="148">
        <v>219</v>
      </c>
      <c r="J23" s="154">
        <v>-8</v>
      </c>
    </row>
    <row r="24" spans="1:12" ht="18.75" x14ac:dyDescent="0.25">
      <c r="A24" s="149" t="s">
        <v>23</v>
      </c>
      <c r="B24" s="153">
        <v>201</v>
      </c>
      <c r="C24" s="148">
        <v>212</v>
      </c>
      <c r="D24" s="154">
        <v>5.5</v>
      </c>
      <c r="E24" s="153">
        <v>44</v>
      </c>
      <c r="F24" s="148">
        <v>45</v>
      </c>
      <c r="G24" s="225">
        <v>2.2727272727272663</v>
      </c>
      <c r="H24" s="153">
        <v>173</v>
      </c>
      <c r="I24" s="148">
        <v>178</v>
      </c>
      <c r="J24" s="154">
        <v>2.9</v>
      </c>
    </row>
    <row r="25" spans="1:12" ht="18.75" x14ac:dyDescent="0.25">
      <c r="A25" s="149" t="s">
        <v>24</v>
      </c>
      <c r="B25" s="153">
        <v>181</v>
      </c>
      <c r="C25" s="148">
        <v>164</v>
      </c>
      <c r="D25" s="154">
        <v>-9.4</v>
      </c>
      <c r="E25" s="153">
        <v>24</v>
      </c>
      <c r="F25" s="148">
        <v>30</v>
      </c>
      <c r="G25" s="225">
        <v>25</v>
      </c>
      <c r="H25" s="153">
        <v>175</v>
      </c>
      <c r="I25" s="148">
        <v>146</v>
      </c>
      <c r="J25" s="154">
        <v>-16.600000000000001</v>
      </c>
    </row>
    <row r="26" spans="1:12" ht="18.75" x14ac:dyDescent="0.25">
      <c r="A26" s="149" t="s">
        <v>25</v>
      </c>
      <c r="B26" s="153">
        <v>154</v>
      </c>
      <c r="C26" s="148">
        <v>171</v>
      </c>
      <c r="D26" s="154">
        <v>11</v>
      </c>
      <c r="E26" s="153">
        <v>23</v>
      </c>
      <c r="F26" s="148">
        <v>24</v>
      </c>
      <c r="G26" s="225">
        <v>4.3478260869565162</v>
      </c>
      <c r="H26" s="153">
        <v>145</v>
      </c>
      <c r="I26" s="148">
        <v>157</v>
      </c>
      <c r="J26" s="154">
        <v>8.3000000000000007</v>
      </c>
      <c r="L26" s="43"/>
    </row>
    <row r="27" spans="1:12" ht="18.75" x14ac:dyDescent="0.25">
      <c r="A27" s="149" t="s">
        <v>26</v>
      </c>
      <c r="B27" s="153">
        <v>680</v>
      </c>
      <c r="C27" s="148">
        <v>571</v>
      </c>
      <c r="D27" s="154">
        <v>-16</v>
      </c>
      <c r="E27" s="153">
        <v>93</v>
      </c>
      <c r="F27" s="148">
        <v>70</v>
      </c>
      <c r="G27" s="225">
        <v>-24.731182795698928</v>
      </c>
      <c r="H27" s="153">
        <v>630</v>
      </c>
      <c r="I27" s="148">
        <v>527</v>
      </c>
      <c r="J27" s="154">
        <v>-16.3</v>
      </c>
      <c r="L27" s="43"/>
    </row>
    <row r="28" spans="1:12" ht="18.75" x14ac:dyDescent="0.25">
      <c r="A28" s="149" t="s">
        <v>27</v>
      </c>
      <c r="B28" s="153">
        <v>210</v>
      </c>
      <c r="C28" s="148">
        <v>206</v>
      </c>
      <c r="D28" s="154">
        <v>-1.9</v>
      </c>
      <c r="E28" s="153">
        <v>39</v>
      </c>
      <c r="F28" s="148">
        <v>41</v>
      </c>
      <c r="G28" s="225">
        <v>5.1282051282051242</v>
      </c>
      <c r="H28" s="153">
        <v>191</v>
      </c>
      <c r="I28" s="148">
        <v>176</v>
      </c>
      <c r="J28" s="154">
        <v>-7.9</v>
      </c>
    </row>
    <row r="29" spans="1:12" ht="18.75" x14ac:dyDescent="0.25">
      <c r="A29" s="149" t="s">
        <v>28</v>
      </c>
      <c r="B29" s="153">
        <v>218</v>
      </c>
      <c r="C29" s="148">
        <v>200</v>
      </c>
      <c r="D29" s="154">
        <v>-8.3000000000000007</v>
      </c>
      <c r="E29" s="153">
        <v>27</v>
      </c>
      <c r="F29" s="148">
        <v>34</v>
      </c>
      <c r="G29" s="225">
        <v>25.925925925925924</v>
      </c>
      <c r="H29" s="153">
        <v>208</v>
      </c>
      <c r="I29" s="148">
        <v>177</v>
      </c>
      <c r="J29" s="154">
        <v>-14.9</v>
      </c>
    </row>
    <row r="30" spans="1:12" ht="18.75" x14ac:dyDescent="0.25">
      <c r="A30" s="149" t="s">
        <v>29</v>
      </c>
      <c r="B30" s="153">
        <v>224</v>
      </c>
      <c r="C30" s="148">
        <v>189</v>
      </c>
      <c r="D30" s="154">
        <v>-15.6</v>
      </c>
      <c r="E30" s="153">
        <v>39</v>
      </c>
      <c r="F30" s="148">
        <v>39</v>
      </c>
      <c r="G30" s="225">
        <v>0</v>
      </c>
      <c r="H30" s="153">
        <v>209</v>
      </c>
      <c r="I30" s="148">
        <v>173</v>
      </c>
      <c r="J30" s="154">
        <v>-17.2</v>
      </c>
    </row>
    <row r="31" spans="1:12" ht="18.75" x14ac:dyDescent="0.25">
      <c r="A31" s="149" t="s">
        <v>30</v>
      </c>
      <c r="B31" s="153">
        <v>163</v>
      </c>
      <c r="C31" s="148">
        <v>157</v>
      </c>
      <c r="D31" s="154">
        <v>-3.7</v>
      </c>
      <c r="E31" s="153">
        <v>37</v>
      </c>
      <c r="F31" s="148">
        <v>37</v>
      </c>
      <c r="G31" s="225">
        <v>0</v>
      </c>
      <c r="H31" s="153">
        <v>136</v>
      </c>
      <c r="I31" s="148">
        <v>128</v>
      </c>
      <c r="J31" s="154">
        <v>-5.9</v>
      </c>
    </row>
    <row r="32" spans="1:12" ht="18.75" x14ac:dyDescent="0.25">
      <c r="A32" s="149" t="s">
        <v>31</v>
      </c>
      <c r="B32" s="153">
        <v>132</v>
      </c>
      <c r="C32" s="148">
        <v>116</v>
      </c>
      <c r="D32" s="154">
        <v>-12.1</v>
      </c>
      <c r="E32" s="153">
        <v>23</v>
      </c>
      <c r="F32" s="148">
        <v>22</v>
      </c>
      <c r="G32" s="225">
        <v>-4.3478260869565162</v>
      </c>
      <c r="H32" s="153">
        <v>118</v>
      </c>
      <c r="I32" s="148">
        <v>101</v>
      </c>
      <c r="J32" s="154">
        <v>-14.4</v>
      </c>
    </row>
    <row r="33" spans="1:10" ht="19.5" thickBot="1" x14ac:dyDescent="0.3">
      <c r="A33" s="155" t="s">
        <v>32</v>
      </c>
      <c r="B33" s="156"/>
      <c r="C33" s="157"/>
      <c r="D33" s="158"/>
      <c r="E33" s="156"/>
      <c r="F33" s="157"/>
      <c r="G33" s="158"/>
      <c r="H33" s="156"/>
      <c r="I33" s="157"/>
      <c r="J33" s="158"/>
    </row>
    <row r="34" spans="1:10" ht="24" customHeight="1" thickBot="1" x14ac:dyDescent="0.3">
      <c r="A34" s="159" t="s">
        <v>33</v>
      </c>
      <c r="B34" s="160">
        <v>8612</v>
      </c>
      <c r="C34" s="161">
        <v>7641</v>
      </c>
      <c r="D34" s="162">
        <v>-11.3</v>
      </c>
      <c r="E34" s="163">
        <v>1261</v>
      </c>
      <c r="F34" s="161">
        <v>1198</v>
      </c>
      <c r="G34" s="162">
        <v>-5</v>
      </c>
      <c r="H34" s="163">
        <v>8005</v>
      </c>
      <c r="I34" s="161">
        <v>6959</v>
      </c>
      <c r="J34" s="162">
        <v>-13.1</v>
      </c>
    </row>
  </sheetData>
  <mergeCells count="7">
    <mergeCell ref="A1:J1"/>
    <mergeCell ref="A2:J2"/>
    <mergeCell ref="A4:A6"/>
    <mergeCell ref="B4:J4"/>
    <mergeCell ref="B5:D5"/>
    <mergeCell ref="E5:G5"/>
    <mergeCell ref="H5:J5"/>
  </mergeCells>
  <hyperlinks>
    <hyperlink ref="B8" r:id="rId1" display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05%25'" xr:uid="{6E05D529-AA03-446F-B983-BF7130EC3D5A}"/>
    <hyperlink ref="C8" r:id="rId2" display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05%25'" xr:uid="{1F63B211-C16D-46F7-8319-B2995BD89EB1}"/>
    <hyperlink ref="E8" r:id="rId3" display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05%25')" xr:uid="{C2591BE8-21A6-4266-BD90-639AB1A15A73}"/>
    <hyperlink ref="F8" r:id="rId4" display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05%25')" xr:uid="{77356AEC-1C56-45C5-B390-A88B89F6FEDB}"/>
    <hyperlink ref="H8" r:id="rId5" display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05%25')" xr:uid="{EC0FC459-84F7-447F-B4AF-6B67C3C0C55E}"/>
    <hyperlink ref="I8" r:id="rId6" display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05%25')" xr:uid="{5533BA2D-5AC4-4711-A2EE-DA7A43FEE3F4}"/>
    <hyperlink ref="B9" r:id="rId7" display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07%25'" xr:uid="{4075097B-85E0-4E18-8701-36972084BDE7}"/>
    <hyperlink ref="C9" r:id="rId8" display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07%25'" xr:uid="{2C425253-B951-4432-914B-5FA502975DFB}"/>
    <hyperlink ref="E9" r:id="rId9" display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07%25')" xr:uid="{C6C37AFA-C671-41C5-B32F-F28E28E63A02}"/>
    <hyperlink ref="F9" r:id="rId10" display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07%25')" xr:uid="{76C3DFE8-9FF3-429F-9B55-AF71DEA7DBF5}"/>
    <hyperlink ref="H9" r:id="rId11" display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07%25')" xr:uid="{DCC7A836-842D-488D-979B-FDE980433C50}"/>
    <hyperlink ref="I9" r:id="rId12" display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07%25')" xr:uid="{4F4EB19F-FCB1-44C4-9683-91A3321E1E70}"/>
    <hyperlink ref="B10" r:id="rId13" display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12%25'" xr:uid="{399568B9-E0FD-4ACC-9957-1A77BC9A5FEB}"/>
    <hyperlink ref="C10" r:id="rId14" display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12%25'" xr:uid="{B0014980-4640-437D-8CC6-57CD1EEB01CC}"/>
    <hyperlink ref="E10" r:id="rId15" display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12%25')" xr:uid="{64838B8C-0BC7-4B23-8F73-ED602C6A34C4}"/>
    <hyperlink ref="F10" r:id="rId16" display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12%25')" xr:uid="{6D0435FE-A890-457E-893C-6C1F4D3D54BB}"/>
    <hyperlink ref="H10" r:id="rId17" display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12%25')" xr:uid="{CE010EBA-AD31-4A79-94B4-C5802375C3E8}"/>
    <hyperlink ref="I10" r:id="rId18" display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12%25')" xr:uid="{4DB21408-1B79-47C9-AD46-82212DDD254E}"/>
    <hyperlink ref="B11" r:id="rId19" display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14%25'" xr:uid="{5CE7EB7D-C623-4B23-A853-17D6DABEE4F0}"/>
    <hyperlink ref="C11" r:id="rId20" display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14%25'" xr:uid="{0D7743AB-344D-42AF-B0B0-72CBA6DB39F2}"/>
    <hyperlink ref="E11" r:id="rId21" display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14%25')" xr:uid="{6373188A-7C22-4540-BDEF-779AA8275FD8}"/>
    <hyperlink ref="F11" r:id="rId22" display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14%25')" xr:uid="{E79EB419-7DDF-47D5-A809-9AC2EAFE7C26}"/>
    <hyperlink ref="H11" r:id="rId23" display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14%25')" xr:uid="{143F2614-ACBA-46E6-A54C-48E3242EC63B}"/>
    <hyperlink ref="I11" r:id="rId24" display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14%25')" xr:uid="{03501779-6D1C-4090-B28E-FDC4B4996EBA}"/>
    <hyperlink ref="B12" r:id="rId25" display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18%25'" xr:uid="{2C7CE928-E904-418F-A5CF-FD2697AAC2AB}"/>
    <hyperlink ref="C12" r:id="rId26" display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18%25'" xr:uid="{6A678257-A8D4-4937-904F-3E5BF10B3FBB}"/>
    <hyperlink ref="E12" r:id="rId27" display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18%25')" xr:uid="{6CE7FCA2-5F50-4979-8F1F-FFB5CFBD66E5}"/>
    <hyperlink ref="F12" r:id="rId28" display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18%25')" xr:uid="{37B081DB-4FC2-4276-A683-ED0BCB17DB25}"/>
    <hyperlink ref="H12" r:id="rId29" display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18%25')" xr:uid="{6CB66C8F-ADD1-4A68-BD1C-AE66ED794CD9}"/>
    <hyperlink ref="I12" r:id="rId30" display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18%25')" xr:uid="{841C9D6A-0821-45F2-9AEF-7D6B97F5FBAE}"/>
    <hyperlink ref="B13" r:id="rId31" display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21%25'" xr:uid="{99679EEB-CB24-4A22-A42D-738345D92A7E}"/>
    <hyperlink ref="C13" r:id="rId32" display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21%25'" xr:uid="{84257BF3-D097-44C7-8C31-9463E4D964AE}"/>
    <hyperlink ref="E13" r:id="rId33" display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21%25')" xr:uid="{4363FD35-C267-4D2F-AA8D-D5D20532A690}"/>
    <hyperlink ref="F13" r:id="rId34" display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21%25')" xr:uid="{CB119E05-D045-4777-949F-210E5AEC8163}"/>
    <hyperlink ref="H13" r:id="rId35" display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21%25')" xr:uid="{0F46DE3F-0F2E-4B33-99BC-DFEC4EA18C45}"/>
    <hyperlink ref="I13" r:id="rId36" display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21%25')" xr:uid="{66BF78AF-9A1C-4871-BE48-CDDFD720E9E8}"/>
    <hyperlink ref="B14" r:id="rId37" display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23%25'" xr:uid="{52A7D806-853C-4BA4-872C-2801CFE01436}"/>
    <hyperlink ref="C14" r:id="rId38" display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23%25'" xr:uid="{5726F078-D6C9-4F3A-B554-6E4BFA27EFC0}"/>
    <hyperlink ref="E14" r:id="rId39" display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23%25')" xr:uid="{D26036EE-E04C-4D60-9BCC-13A47C5E7773}"/>
    <hyperlink ref="F14" r:id="rId40" display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23%25')" xr:uid="{6F082812-1713-4A4E-A906-0B9704D6B36E}"/>
    <hyperlink ref="H14" r:id="rId41" display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23%25')" xr:uid="{B22CD255-2FD6-4DAB-BDDA-699C514E043C}"/>
    <hyperlink ref="I14" r:id="rId42" display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23%25')" xr:uid="{6BD28721-119B-4203-82FF-D5D081A77777}"/>
    <hyperlink ref="B15" r:id="rId43" display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26%25'" xr:uid="{4DE1E2C0-8365-41BE-A70D-FB3FFB74C576}"/>
    <hyperlink ref="C15" r:id="rId44" display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26%25'" xr:uid="{5529A229-28AC-4BE1-A1B0-45EDD1AC52D4}"/>
    <hyperlink ref="E15" r:id="rId45" display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26%25')" xr:uid="{DBFE260E-8550-4E68-870D-305B4BD8D08B}"/>
    <hyperlink ref="F15" r:id="rId46" display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26%25')" xr:uid="{E95BE97E-C188-4E06-BE77-F5019F9B0B39}"/>
    <hyperlink ref="H15" r:id="rId47" display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26%25')" xr:uid="{82116948-39B0-4CC8-8276-85C50A438E9C}"/>
    <hyperlink ref="I15" r:id="rId48" display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26%25')" xr:uid="{DDA97321-D07D-4984-864B-7E1A790D0939}"/>
    <hyperlink ref="B16" r:id="rId49" display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32%25'" xr:uid="{85DF3403-83EF-47D9-B9C8-4919A633A0D4}"/>
    <hyperlink ref="C16" r:id="rId50" display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32%25'" xr:uid="{0417D312-DCC2-4205-9179-A0A4463F25AB}"/>
    <hyperlink ref="E16" r:id="rId51" display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32%25')" xr:uid="{0FFF59F6-5ED3-49BB-9558-564509B718B7}"/>
    <hyperlink ref="F16" r:id="rId52" display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32%25')" xr:uid="{E0297FEE-534F-41FE-93D9-576F42569C0E}"/>
    <hyperlink ref="H16" r:id="rId53" display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32%25')" xr:uid="{F1D16231-CCC6-4CA2-B95C-94058A10C019}"/>
    <hyperlink ref="I16" r:id="rId54" display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32%25')" xr:uid="{75F3CF61-1938-4B96-B20E-3E665BE1880B}"/>
    <hyperlink ref="B17" r:id="rId55" display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30%25'" xr:uid="{394286B1-AC56-48E3-94EB-011948075E64}"/>
    <hyperlink ref="C17" r:id="rId56" display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30%25'" xr:uid="{D82504F3-8FF7-42CB-9EEB-1FFAA3156999}"/>
    <hyperlink ref="E17" r:id="rId57" display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30%25')" xr:uid="{2071F86D-5B5A-4D80-A095-CA1F91392522}"/>
    <hyperlink ref="F17" r:id="rId58" display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30%25')" xr:uid="{336A2D84-50F6-4113-A152-54B814AA409E}"/>
    <hyperlink ref="H17" r:id="rId59" display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30%25')" xr:uid="{DE18591E-3CFE-479B-BD7F-13774A8C4F60}"/>
    <hyperlink ref="I17" r:id="rId60" display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30%25')" xr:uid="{2B2FD4B4-E853-4A4C-BE94-7F5D9EFDDC66}"/>
    <hyperlink ref="B18" r:id="rId61" display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35%25'" xr:uid="{57A025C1-B6BE-4A1D-85EC-A28B0457CD95}"/>
    <hyperlink ref="C18" r:id="rId62" display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35%25'" xr:uid="{C8337EF7-C9FE-4391-B8C7-A63437233450}"/>
    <hyperlink ref="E18" r:id="rId63" display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35%25')" xr:uid="{50D93236-50A5-4FE7-8FB1-9FB48B569B03}"/>
    <hyperlink ref="F18" r:id="rId64" display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35%25')" xr:uid="{95A3A212-9105-47B5-B95A-21A39FEBD793}"/>
    <hyperlink ref="H18" r:id="rId65" display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35%25')" xr:uid="{6AE0A940-B4ED-48A2-903A-5A762EFF4708}"/>
    <hyperlink ref="I18" r:id="rId66" display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35%25')" xr:uid="{47513AED-649B-4BAC-B616-FB666FD93336}"/>
    <hyperlink ref="B19" r:id="rId67" display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09%25'" xr:uid="{AC882E53-55D3-4282-B056-0BC0F6135957}"/>
    <hyperlink ref="C19" r:id="rId68" display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09%25'" xr:uid="{8BB50438-C015-48CB-9CD9-42B0EE12AC50}"/>
    <hyperlink ref="E19" r:id="rId69" display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09%25')" xr:uid="{4CD1949B-9301-4606-9989-17CC60D3FCBB}"/>
    <hyperlink ref="F19" r:id="rId70" display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09%25')" xr:uid="{0EF15A96-00A9-4A44-A70D-2BD71EBBBE01}"/>
    <hyperlink ref="H19" r:id="rId71" display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09%25')" xr:uid="{34B3A58C-7434-4426-B2A3-1622D34509E2}"/>
    <hyperlink ref="I19" r:id="rId72" display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09%25')" xr:uid="{DB53F92D-4D63-4579-AAFB-35311CB14082}"/>
    <hyperlink ref="B20" r:id="rId73" display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46%25'" xr:uid="{0AFEF598-AF20-4440-B79E-873A46FF5E3A}"/>
    <hyperlink ref="C20" r:id="rId74" display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46%25'" xr:uid="{B9C7490E-AE2A-4136-B7CB-BACA055D05EE}"/>
    <hyperlink ref="E20" r:id="rId75" display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46%25')" xr:uid="{7ABB2719-F328-43A4-930B-4291A26D3CCA}"/>
    <hyperlink ref="F20" r:id="rId76" display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46%25')" xr:uid="{80DF7015-E181-4219-B036-08877592CA75}"/>
    <hyperlink ref="H20" r:id="rId77" display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46%25')" xr:uid="{02A38CB8-D6D5-4E43-B8F3-E9A0BC823B9E}"/>
    <hyperlink ref="I20" r:id="rId78" display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46%25')" xr:uid="{4CA47802-A199-49F7-8C46-5EEBC98BDA0E}"/>
    <hyperlink ref="B21" r:id="rId79" display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48%25'" xr:uid="{08E00E9F-81CE-461F-98F0-1B901629587E}"/>
    <hyperlink ref="C21" r:id="rId80" display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48%25'" xr:uid="{1893F3BD-5BB5-47EF-94EF-7183E5ED1519}"/>
    <hyperlink ref="E21" r:id="rId81" display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48%25')" xr:uid="{ED63BC13-6141-4DDF-B352-780D8860B8BB}"/>
    <hyperlink ref="F21" r:id="rId82" display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48%25')" xr:uid="{8F90DC1B-1766-4A48-8273-2E75BDEF058B}"/>
    <hyperlink ref="H21" r:id="rId83" display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48%25')" xr:uid="{23992B21-B808-437A-84FE-791F6285946D}"/>
    <hyperlink ref="I21" r:id="rId84" display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48%25')" xr:uid="{A45A45FA-00D5-416F-A81C-79A58774D546}"/>
    <hyperlink ref="B22" r:id="rId85" display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51%25'" xr:uid="{8D1F3EC6-14C3-43F7-ADEB-2AA815D882B5}"/>
    <hyperlink ref="C22" r:id="rId86" display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51%25'" xr:uid="{36D408BE-1165-4AB3-A7EC-CC8C489BEBBC}"/>
    <hyperlink ref="E22" r:id="rId87" display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51%25')" xr:uid="{FA9E0F6B-8362-47F0-A68D-E1972A230015}"/>
    <hyperlink ref="F22" r:id="rId88" display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51%25')" xr:uid="{69AB01B4-C549-46F1-8CEC-BCBD7B775B71}"/>
    <hyperlink ref="H22" r:id="rId89" display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51%25')" xr:uid="{74B11EC7-B566-40DB-8E90-14AE8E19566A}"/>
    <hyperlink ref="I22" r:id="rId90" display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51%25')" xr:uid="{41CC5E7C-7175-4B51-ADD6-6297888023BF}"/>
    <hyperlink ref="B23" r:id="rId91" display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53%25'" xr:uid="{E5E80016-A3CF-4B3B-AA11-7131BA55CD98}"/>
    <hyperlink ref="C23" r:id="rId92" display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53%25'" xr:uid="{80C2510F-CF87-4C9C-9454-3045CFF98F7C}"/>
    <hyperlink ref="E23" r:id="rId93" display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53%25')" xr:uid="{1FF262A4-D041-4805-B0C6-F13ACE94A26C}"/>
    <hyperlink ref="F23" r:id="rId94" display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53%25')" xr:uid="{4AA1F279-CA5E-4309-A03C-BDF235617426}"/>
    <hyperlink ref="H23" r:id="rId95" display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53%25')" xr:uid="{39CD263C-7D04-4426-93AD-1A3A36412C65}"/>
    <hyperlink ref="I23" r:id="rId96" display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53%25')" xr:uid="{E830893F-E6F5-411C-B79C-34B953F20D10}"/>
    <hyperlink ref="B24" r:id="rId97" display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56%25'" xr:uid="{BBDD3568-62BD-4C8F-9669-64C086B00215}"/>
    <hyperlink ref="C24" r:id="rId98" display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56%25'" xr:uid="{A30C99C5-D836-4257-8337-39AA147E81A5}"/>
    <hyperlink ref="E24" r:id="rId99" display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56%25')" xr:uid="{193525FF-33E7-4B22-AA78-22E067F9B53C}"/>
    <hyperlink ref="F24" r:id="rId100" display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56%25')" xr:uid="{1E20792E-1242-4BBB-BC04-4EE8A8B4E8F7}"/>
    <hyperlink ref="H24" r:id="rId101" display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56%25')" xr:uid="{DC552814-E792-4A4B-BD78-8109F5F03956}"/>
    <hyperlink ref="I24" r:id="rId102" display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56%25')" xr:uid="{245BE66F-A9FB-40FB-8427-6DBEAC3DC3EB}"/>
    <hyperlink ref="B25" r:id="rId103" display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59%25'" xr:uid="{9A73ED46-66F0-4E7D-AFD0-687B7806BA59}"/>
    <hyperlink ref="C25" r:id="rId104" display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59%25'" xr:uid="{74F2BF74-4A88-49D5-9F02-0F3312F7CD28}"/>
    <hyperlink ref="E25" r:id="rId105" display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59%25')" xr:uid="{3B088F01-07B4-4A0B-AC98-DA121A9C2C57}"/>
    <hyperlink ref="F25" r:id="rId106" display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59%25')" xr:uid="{C415EC0C-3B84-4C1A-B576-8C67695F353C}"/>
    <hyperlink ref="H25" r:id="rId107" display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59%25')" xr:uid="{60D1C583-A11C-4863-BF21-516F05E3FF26}"/>
    <hyperlink ref="I25" r:id="rId108" display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59%25')" xr:uid="{EED0DCDA-87A7-469A-A29B-797A1A6E987E}"/>
    <hyperlink ref="B26" r:id="rId109" display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61%25'" xr:uid="{6F83DC6F-DDB8-418F-A0B7-7167DAC386E4}"/>
    <hyperlink ref="C26" r:id="rId110" display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61%25'" xr:uid="{6C68294A-F6FA-4DC5-A84E-CDEE9AFA88B3}"/>
    <hyperlink ref="E26" r:id="rId111" display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61%25')" xr:uid="{84843AB4-AA55-4CF4-84E9-9A9EF9F35DB4}"/>
    <hyperlink ref="F26" r:id="rId112" display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61%25')" xr:uid="{3544F86C-5054-4367-B475-18F248AC8E57}"/>
    <hyperlink ref="H26" r:id="rId113" display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61%25')" xr:uid="{A4AFFDB6-EE9E-47D9-8B74-5F86AB640450}"/>
    <hyperlink ref="I26" r:id="rId114" display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61%25')" xr:uid="{FEEB0568-0CB8-43D8-8A1C-A09FF6DC9318}"/>
    <hyperlink ref="B27" r:id="rId115" display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63%25'" xr:uid="{A4912AFC-524E-4EFE-8CCA-A7AE745B3721}"/>
    <hyperlink ref="C27" r:id="rId116" display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63%25'" xr:uid="{6514813C-3992-47C5-9A09-38E25EDAB9FF}"/>
    <hyperlink ref="E27" r:id="rId117" display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63%25')" xr:uid="{7293AFDC-0F95-4EFF-A70A-E507E74AF67F}"/>
    <hyperlink ref="F27" r:id="rId118" display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63%25')" xr:uid="{295C5FBA-D013-4649-9B48-C560A5F4798E}"/>
    <hyperlink ref="H27" r:id="rId119" display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63%25')" xr:uid="{0FE75E66-80E5-4EEC-8BC1-DFAE4C8BFCB2}"/>
    <hyperlink ref="I27" r:id="rId120" display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63%25')" xr:uid="{3138BBB6-6469-4D0F-B83C-7BBF58BA465B}"/>
    <hyperlink ref="B28" r:id="rId121" display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65%25'" xr:uid="{DD697F18-95AD-428E-8A9C-6FF960FD9C72}"/>
    <hyperlink ref="C28" r:id="rId122" display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65%25'" xr:uid="{F3053C02-53B5-4C8D-A991-93FC8FF4207D}"/>
    <hyperlink ref="E28" r:id="rId123" display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65%25')" xr:uid="{A4DF5774-463D-4F03-8F33-B1BFA2197314}"/>
    <hyperlink ref="F28" r:id="rId124" display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65%25')" xr:uid="{A77D43B9-1B0B-47AB-8EAE-7AE28A99E153}"/>
    <hyperlink ref="H28" r:id="rId125" display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65%25')" xr:uid="{61DBBAB7-4E00-44BE-A192-4074F33408F6}"/>
    <hyperlink ref="I28" r:id="rId126" display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65%25')" xr:uid="{784E0A63-62EB-4042-95E9-D7C1205899F0}"/>
    <hyperlink ref="B29" r:id="rId127" display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68%25'" xr:uid="{FD93C897-6EF6-48C7-B0A8-19A624893162}"/>
    <hyperlink ref="C29" r:id="rId128" display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68%25'" xr:uid="{AB8511EE-E255-455D-A47F-D51BE5BE3234}"/>
    <hyperlink ref="E29" r:id="rId129" display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68%25')" xr:uid="{CDBA2086-1A24-490F-9F02-057EA85E2E8E}"/>
    <hyperlink ref="F29" r:id="rId130" display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68%25')" xr:uid="{DC6C3E7D-AEF5-496F-A2B2-FD4B3EA6C813}"/>
    <hyperlink ref="H29" r:id="rId131" display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68%25')" xr:uid="{F64A3D82-49CC-45F6-8354-2421C502D194}"/>
    <hyperlink ref="I29" r:id="rId132" display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68%25')" xr:uid="{613773EB-BBCF-4603-B08E-A96639E69C40}"/>
    <hyperlink ref="B30" r:id="rId133" display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71%25'" xr:uid="{269637D3-5CD2-4917-8EB1-C4D7C1BDE180}"/>
    <hyperlink ref="C30" r:id="rId134" display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71%25'" xr:uid="{29066604-1C75-4483-9F30-44D8ADD9D8F2}"/>
    <hyperlink ref="E30" r:id="rId135" display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71%25')" xr:uid="{9814E121-F2BB-4D1C-9048-FCACB8620EA1}"/>
    <hyperlink ref="F30" r:id="rId136" display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71%25')" xr:uid="{3783ABA4-9551-44F7-90A0-F669C3C77A8A}"/>
    <hyperlink ref="H30" r:id="rId137" display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71%25')" xr:uid="{E46F7DF3-FB8A-44DF-AA54-B054C5CBCA03}"/>
    <hyperlink ref="I30" r:id="rId138" display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71%25')" xr:uid="{AD5F47CF-E06C-4584-BF43-9F72FA206369}"/>
    <hyperlink ref="B31" r:id="rId139" display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74%25'" xr:uid="{EFCBABDA-0D8A-4F08-8E7D-024946326427}"/>
    <hyperlink ref="C31" r:id="rId140" display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74%25'" xr:uid="{4B3B8BA5-4976-42C2-B39A-DD26D2AFDBF7}"/>
    <hyperlink ref="E31" r:id="rId141" display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74%25')" xr:uid="{D7389697-DD2A-47B2-BC8F-F83CDA4F4B34}"/>
    <hyperlink ref="F31" r:id="rId142" display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74%25')" xr:uid="{4F50598E-5FD3-4DA5-9E73-754DFFC276D8}"/>
    <hyperlink ref="H31" r:id="rId143" display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74%25')" xr:uid="{3AAFD85E-F13E-4C2E-A7BA-8FAD7E9DAAF2}"/>
    <hyperlink ref="I31" r:id="rId144" display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74%25')" xr:uid="{8EC88E3C-BE66-44C2-BA48-4BFD86C3AD5D}"/>
    <hyperlink ref="B32" r:id="rId145" display="../../../../../armor/pub/qform/d.php?dbname=EDTP&amp;sql=udln%20is%20null%20and%20dt%20between%20to_date('01.01.2019%2000:00:00','DD.MM.YYYY%20HH24:MI:SS')%20and%20to_date('31.12.2019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77%25'" xr:uid="{D41C27FF-4803-4CFD-9A01-123CE7ABB39C}"/>
    <hyperlink ref="C32" r:id="rId146" display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377%25'" xr:uid="{61D71F8A-ABD0-4FAC-B0FE-32CE1D3CF5F7}"/>
    <hyperlink ref="E32" r:id="rId147" display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77%25')" xr:uid="{308A0BDB-DC2D-47A7-8336-6312D607F0C2}"/>
    <hyperlink ref="F32" r:id="rId148" display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377%25')" xr:uid="{DD562BC3-9572-4A16-AF33-903F3313382D}"/>
    <hyperlink ref="H32" r:id="rId149" display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77%25')" xr:uid="{35D39038-B34C-47EE-A3F1-ACED64D015A2}"/>
    <hyperlink ref="I32" r:id="rId150" display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377%25')" xr:uid="{64BE3F10-81A8-41BF-95BE-BF97E519E0C7}"/>
    <hyperlink ref="C34" r:id="rId151" display="../../../../../../../../armor/pub/qform/d.php?dbname=EDTP&amp;sql=udln%20is%20null%20and%20dt%20between%20to_date('01.01.2020%2000:00:00','DD.MM.YYYY%20HH24:MI:SS')%20and%20to_date('31.12.2020%2023:59:59','DD.MM.YYYY%20HH24:MI:SS')%20and%20id%20in%20(select%20dtp_link%20from%20dtp.i_dtp_pers%20where%20udln%20is%20null%20and%20injur%20not%20like%20'0%25')%20and%20id%20in%20(select%20dtp_link%20from%20dtp.i_dtp_pers%20where%20udln%20is%20null%20and%20ptype%20in%20('6'))%20and%20(case%20when%20eo_org%20like%20'1385%25'%20then%20'13'||substr(eo_org,5,2)%20else%20eo_org%20end)%20like%20'1%25'" xr:uid="{2C5B18AD-1FA7-49D5-9C7B-50DB5E6DCCE0}"/>
    <hyperlink ref="E34" r:id="rId152" display="../../../../../armor/pub/qform/d.php?dbname=EDTP&amp;sql=%20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%25')" xr:uid="{9358DBAA-E61F-4F18-BA46-10FA36FF4FCA}"/>
    <hyperlink ref="F34" r:id="rId153" display="../../../../../../../../armor/pub/qform/d.php?dbname=EDTP&amp;sql=%20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1%25'%20and%20(case%20when%20eo_org%20like%20'1385%25'%20then%20'13'||substr(eo_org,5,2)%20else%20eo_org%20end)%20like%20'1%25')" xr:uid="{B943CBB5-96D2-409D-B1B6-05F4B9D4DD37}"/>
    <hyperlink ref="H34" r:id="rId154" display="../../../../../armor/pub/qform/d.php?dbname=EDTP&amp;sql=ID%20IN(%20select%20d.ID%20from%20dtp.i_dtp%20d,%20%20dtp.i_dtp_pers%20p%20where%20d.id%20=%20p.dtp_link%20%20and%20d.udln%20is%20null%20and%20p.udln%20is%20null%20and%20d.dt%20between%20to_date('01.01.2019%2000:00:00','DD.MM.YYYY%20HH24:MI:SS')%20and%20to_date('31.12.2019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%25')" xr:uid="{0683C714-242B-420D-8645-7B4BA08CE3A0}"/>
    <hyperlink ref="I34" r:id="rId155" display="../../../../../../../../armor/pub/qform/d.php?dbname=EDTP&amp;sql=ID%20IN(%20select%20d.ID%20from%20dtp.i_dtp%20d,%20%20dtp.i_dtp_pers%20p%20where%20d.id%20=%20p.dtp_link%20%20and%20d.udln%20is%20null%20and%20p.udln%20is%20null%20and%20d.dt%20between%20to_date('01.01.2020%2000:00:00','DD.MM.YYYY%20HH24:MI:SS')%20and%20to_date('31.12.2020%2023:59:59','DD.MM.YYYY%20HH24:MI:SS')%20and%20exists(select%200%20from%20dtp.i_dtp_pers%20where%20udln%20is%20null%20and%20d.id%20=%20dtp_link%20and%20ptype%20in%20('6'))%20and%20exists(select%200%20from%20dtp.i_dtp_pers%20where%20udln%20is%20null%20and%20d.id%20=%20dtp_link%20and%20injur%20not%20like%20'0%25')%20and%20p.injur%20like%20'2%25'%20and%20(case%20when%20eo_org%20like%20'1385%25'%20then%20'13'||substr(eo_org,5,2)%20else%20eo_org%20end)%20like%20'1%25')" xr:uid="{48D30140-B1B6-4713-8A80-F496331483DA}"/>
  </hyperlinks>
  <pageMargins left="0.7" right="0.7" top="0.75" bottom="0.75" header="0.3" footer="0.3"/>
  <pageSetup paperSize="9" orientation="portrait" r:id="rId15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E800C-ABEE-46DF-8D9B-E42C0D120B2C}">
  <dimension ref="A1:J34"/>
  <sheetViews>
    <sheetView workbookViewId="0">
      <selection activeCell="O26" sqref="O26"/>
    </sheetView>
  </sheetViews>
  <sheetFormatPr defaultRowHeight="15" x14ac:dyDescent="0.25"/>
  <cols>
    <col min="1" max="1" width="26" customWidth="1"/>
    <col min="2" max="10" width="10.7109375" customWidth="1"/>
  </cols>
  <sheetData>
    <row r="1" spans="1:10" ht="18" x14ac:dyDescent="0.25">
      <c r="A1" s="175" t="s">
        <v>269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8" x14ac:dyDescent="0.25">
      <c r="A2" s="175" t="s">
        <v>277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86" t="s">
        <v>0</v>
      </c>
      <c r="B4" s="186" t="s">
        <v>266</v>
      </c>
      <c r="C4" s="186"/>
      <c r="D4" s="186"/>
      <c r="E4" s="186"/>
      <c r="F4" s="186"/>
      <c r="G4" s="186"/>
      <c r="H4" s="186"/>
      <c r="I4" s="186"/>
      <c r="J4" s="186"/>
    </row>
    <row r="5" spans="1:10" x14ac:dyDescent="0.25">
      <c r="A5" s="186"/>
      <c r="B5" s="186" t="s">
        <v>2</v>
      </c>
      <c r="C5" s="186"/>
      <c r="D5" s="186"/>
      <c r="E5" s="186" t="s">
        <v>3</v>
      </c>
      <c r="F5" s="186"/>
      <c r="G5" s="186"/>
      <c r="H5" s="186" t="s">
        <v>4</v>
      </c>
      <c r="I5" s="186"/>
      <c r="J5" s="186"/>
    </row>
    <row r="6" spans="1:10" x14ac:dyDescent="0.25">
      <c r="A6" s="186"/>
      <c r="B6" s="12">
        <v>2019</v>
      </c>
      <c r="C6" s="12">
        <v>2020</v>
      </c>
      <c r="D6" s="12" t="s">
        <v>5</v>
      </c>
      <c r="E6" s="12">
        <v>2019</v>
      </c>
      <c r="F6" s="12">
        <v>2020</v>
      </c>
      <c r="G6" s="12" t="s">
        <v>5</v>
      </c>
      <c r="H6" s="12">
        <v>2019</v>
      </c>
      <c r="I6" s="12">
        <v>2020</v>
      </c>
      <c r="J6" s="12" t="s">
        <v>5</v>
      </c>
    </row>
    <row r="7" spans="1:10" ht="20.100000000000001" customHeight="1" x14ac:dyDescent="0.25">
      <c r="A7" s="15" t="s">
        <v>6</v>
      </c>
      <c r="B7" s="34"/>
      <c r="C7" s="48"/>
      <c r="D7" s="25"/>
      <c r="E7" s="34"/>
      <c r="F7" s="48"/>
      <c r="G7" s="25"/>
      <c r="H7" s="34"/>
      <c r="I7" s="48"/>
      <c r="J7" s="25"/>
    </row>
    <row r="8" spans="1:10" ht="20.100000000000001" customHeight="1" x14ac:dyDescent="0.25">
      <c r="A8" s="15" t="s">
        <v>7</v>
      </c>
      <c r="B8" s="34">
        <v>22</v>
      </c>
      <c r="C8" s="48">
        <v>22</v>
      </c>
      <c r="D8" s="29">
        <f>C8*100/B8-100</f>
        <v>0</v>
      </c>
      <c r="E8" s="34">
        <v>5</v>
      </c>
      <c r="F8" s="48">
        <v>4</v>
      </c>
      <c r="G8" s="29">
        <f>F8*100/E8-100</f>
        <v>-20</v>
      </c>
      <c r="H8" s="34">
        <v>17</v>
      </c>
      <c r="I8" s="48">
        <v>19</v>
      </c>
      <c r="J8" s="45">
        <f>I8*100/H8-100</f>
        <v>11.764705882352942</v>
      </c>
    </row>
    <row r="9" spans="1:10" ht="20.100000000000001" customHeight="1" x14ac:dyDescent="0.25">
      <c r="A9" s="15" t="s">
        <v>8</v>
      </c>
      <c r="B9" s="34">
        <v>29</v>
      </c>
      <c r="C9" s="48">
        <v>8</v>
      </c>
      <c r="D9" s="29">
        <f>C9*100/B9-100</f>
        <v>-72.413793103448285</v>
      </c>
      <c r="E9" s="34">
        <v>5</v>
      </c>
      <c r="F9" s="48">
        <v>1</v>
      </c>
      <c r="G9" s="29">
        <f>F9*100/E9-100</f>
        <v>-80</v>
      </c>
      <c r="H9" s="34">
        <v>27</v>
      </c>
      <c r="I9" s="48">
        <v>7</v>
      </c>
      <c r="J9" s="29">
        <f>I9*100/H9-100</f>
        <v>-74.074074074074076</v>
      </c>
    </row>
    <row r="10" spans="1:10" ht="20.100000000000001" customHeight="1" x14ac:dyDescent="0.25">
      <c r="A10" s="15" t="s">
        <v>9</v>
      </c>
      <c r="B10" s="34">
        <v>122</v>
      </c>
      <c r="C10" s="48">
        <v>88</v>
      </c>
      <c r="D10" s="29">
        <f>C10*100/B10-100</f>
        <v>-27.868852459016395</v>
      </c>
      <c r="E10" s="34">
        <v>10</v>
      </c>
      <c r="F10" s="48">
        <v>6</v>
      </c>
      <c r="G10" s="29">
        <f>F10*100/E10-100</f>
        <v>-40</v>
      </c>
      <c r="H10" s="34">
        <v>120</v>
      </c>
      <c r="I10" s="48">
        <v>87</v>
      </c>
      <c r="J10" s="29">
        <f>I10*100/H10-100</f>
        <v>-27.5</v>
      </c>
    </row>
    <row r="11" spans="1:10" ht="20.100000000000001" customHeight="1" x14ac:dyDescent="0.25">
      <c r="A11" s="15" t="s">
        <v>10</v>
      </c>
      <c r="B11" s="34">
        <v>38</v>
      </c>
      <c r="C11" s="48">
        <v>25</v>
      </c>
      <c r="D11" s="29">
        <f>C11*100/B11-100</f>
        <v>-34.21052631578948</v>
      </c>
      <c r="E11" s="34">
        <v>4</v>
      </c>
      <c r="F11" s="48">
        <v>6</v>
      </c>
      <c r="G11" s="29">
        <f>F11*100/E11-100</f>
        <v>50</v>
      </c>
      <c r="H11" s="34">
        <v>39</v>
      </c>
      <c r="I11" s="48">
        <v>20</v>
      </c>
      <c r="J11" s="29">
        <f>I11*100/H11-100</f>
        <v>-48.717948717948715</v>
      </c>
    </row>
    <row r="12" spans="1:10" ht="20.100000000000001" customHeight="1" x14ac:dyDescent="0.25">
      <c r="A12" s="15" t="s">
        <v>11</v>
      </c>
      <c r="B12" s="34">
        <v>12</v>
      </c>
      <c r="C12" s="48">
        <v>10</v>
      </c>
      <c r="D12" s="29">
        <f t="shared" ref="D12:D34" si="0">C12*100/B12-100</f>
        <v>-16.666666666666671</v>
      </c>
      <c r="E12" s="34">
        <v>0</v>
      </c>
      <c r="F12" s="48">
        <v>2</v>
      </c>
      <c r="G12" s="45" t="s">
        <v>279</v>
      </c>
      <c r="H12" s="34">
        <v>12</v>
      </c>
      <c r="I12" s="48">
        <v>8</v>
      </c>
      <c r="J12" s="29">
        <f>I12*100/H12-100</f>
        <v>-33.333333333333329</v>
      </c>
    </row>
    <row r="13" spans="1:10" ht="20.100000000000001" customHeight="1" x14ac:dyDescent="0.25">
      <c r="A13" s="15" t="s">
        <v>12</v>
      </c>
      <c r="B13" s="34">
        <v>1</v>
      </c>
      <c r="C13" s="48">
        <v>1</v>
      </c>
      <c r="D13" s="29">
        <f t="shared" si="0"/>
        <v>0</v>
      </c>
      <c r="E13" s="34">
        <v>0</v>
      </c>
      <c r="F13" s="48">
        <v>0</v>
      </c>
      <c r="G13" s="29"/>
      <c r="H13" s="34">
        <v>1</v>
      </c>
      <c r="I13" s="48">
        <v>1</v>
      </c>
      <c r="J13" s="29">
        <f t="shared" ref="J13:J29" si="1">I13*100/H13-100</f>
        <v>0</v>
      </c>
    </row>
    <row r="14" spans="1:10" ht="20.100000000000001" customHeight="1" x14ac:dyDescent="0.25">
      <c r="A14" s="15" t="s">
        <v>13</v>
      </c>
      <c r="B14" s="34">
        <v>33</v>
      </c>
      <c r="C14" s="48">
        <v>49</v>
      </c>
      <c r="D14" s="45">
        <f t="shared" si="0"/>
        <v>48.484848484848499</v>
      </c>
      <c r="E14" s="34">
        <v>7</v>
      </c>
      <c r="F14" s="48">
        <v>10</v>
      </c>
      <c r="G14" s="45">
        <f t="shared" ref="G14:G34" si="2">F14*100/E14-100</f>
        <v>42.857142857142861</v>
      </c>
      <c r="H14" s="34">
        <v>26</v>
      </c>
      <c r="I14" s="48">
        <v>39</v>
      </c>
      <c r="J14" s="45">
        <f t="shared" si="1"/>
        <v>50</v>
      </c>
    </row>
    <row r="15" spans="1:10" ht="20.100000000000001" customHeight="1" x14ac:dyDescent="0.25">
      <c r="A15" s="15" t="s">
        <v>14</v>
      </c>
      <c r="B15" s="34">
        <v>40</v>
      </c>
      <c r="C15" s="48">
        <v>27</v>
      </c>
      <c r="D15" s="29">
        <f t="shared" si="0"/>
        <v>-32.5</v>
      </c>
      <c r="E15" s="34">
        <v>12</v>
      </c>
      <c r="F15" s="48">
        <v>10</v>
      </c>
      <c r="G15" s="29">
        <f t="shared" si="2"/>
        <v>-16.666666666666671</v>
      </c>
      <c r="H15" s="34">
        <v>30</v>
      </c>
      <c r="I15" s="48">
        <v>18</v>
      </c>
      <c r="J15" s="29">
        <f t="shared" si="1"/>
        <v>-40</v>
      </c>
    </row>
    <row r="16" spans="1:10" ht="20.100000000000001" customHeight="1" x14ac:dyDescent="0.25">
      <c r="A16" s="15" t="s">
        <v>15</v>
      </c>
      <c r="B16" s="34">
        <v>40</v>
      </c>
      <c r="C16" s="48">
        <v>22</v>
      </c>
      <c r="D16" s="29">
        <f t="shared" si="0"/>
        <v>-45</v>
      </c>
      <c r="E16" s="34">
        <v>10</v>
      </c>
      <c r="F16" s="48">
        <v>3</v>
      </c>
      <c r="G16" s="29">
        <f t="shared" si="2"/>
        <v>-70</v>
      </c>
      <c r="H16" s="34">
        <v>33</v>
      </c>
      <c r="I16" s="48">
        <v>19</v>
      </c>
      <c r="J16" s="29">
        <f t="shared" si="1"/>
        <v>-42.424242424242422</v>
      </c>
    </row>
    <row r="17" spans="1:10" ht="20.100000000000001" customHeight="1" x14ac:dyDescent="0.25">
      <c r="A17" s="15" t="s">
        <v>16</v>
      </c>
      <c r="B17" s="34">
        <v>66</v>
      </c>
      <c r="C17" s="48">
        <v>49</v>
      </c>
      <c r="D17" s="29">
        <f t="shared" si="0"/>
        <v>-25.757575757575751</v>
      </c>
      <c r="E17" s="34">
        <v>0</v>
      </c>
      <c r="F17" s="48">
        <v>0</v>
      </c>
      <c r="G17" s="29"/>
      <c r="H17" s="34">
        <v>67</v>
      </c>
      <c r="I17" s="48">
        <v>50</v>
      </c>
      <c r="J17" s="29">
        <f t="shared" si="1"/>
        <v>-25.373134328358205</v>
      </c>
    </row>
    <row r="18" spans="1:10" ht="20.100000000000001" customHeight="1" x14ac:dyDescent="0.25">
      <c r="A18" s="15" t="s">
        <v>17</v>
      </c>
      <c r="B18" s="34">
        <v>16</v>
      </c>
      <c r="C18" s="48">
        <v>14</v>
      </c>
      <c r="D18" s="29">
        <f t="shared" si="0"/>
        <v>-12.5</v>
      </c>
      <c r="E18" s="34">
        <v>0</v>
      </c>
      <c r="F18" s="48">
        <v>3</v>
      </c>
      <c r="G18" s="45" t="s">
        <v>279</v>
      </c>
      <c r="H18" s="34">
        <v>16</v>
      </c>
      <c r="I18" s="48">
        <v>11</v>
      </c>
      <c r="J18" s="29">
        <f t="shared" si="1"/>
        <v>-31.25</v>
      </c>
    </row>
    <row r="19" spans="1:10" ht="20.100000000000001" customHeight="1" x14ac:dyDescent="0.25">
      <c r="A19" s="15" t="s">
        <v>18</v>
      </c>
      <c r="B19" s="34">
        <v>11</v>
      </c>
      <c r="C19" s="48">
        <v>7</v>
      </c>
      <c r="D19" s="29">
        <f t="shared" si="0"/>
        <v>-36.363636363636367</v>
      </c>
      <c r="E19" s="34">
        <v>1</v>
      </c>
      <c r="F19" s="48">
        <v>2</v>
      </c>
      <c r="G19" s="45">
        <f t="shared" si="2"/>
        <v>100</v>
      </c>
      <c r="H19" s="34">
        <v>10</v>
      </c>
      <c r="I19" s="48">
        <v>5</v>
      </c>
      <c r="J19" s="29">
        <f t="shared" si="1"/>
        <v>-50</v>
      </c>
    </row>
    <row r="20" spans="1:10" ht="20.100000000000001" customHeight="1" x14ac:dyDescent="0.25">
      <c r="A20" s="15" t="s">
        <v>19</v>
      </c>
      <c r="B20" s="34">
        <v>53</v>
      </c>
      <c r="C20" s="48">
        <v>87</v>
      </c>
      <c r="D20" s="45">
        <f t="shared" si="0"/>
        <v>64.15094339622641</v>
      </c>
      <c r="E20" s="34">
        <v>7</v>
      </c>
      <c r="F20" s="48">
        <v>16</v>
      </c>
      <c r="G20" s="45">
        <f t="shared" si="2"/>
        <v>128.57142857142858</v>
      </c>
      <c r="H20" s="34">
        <v>49</v>
      </c>
      <c r="I20" s="48">
        <v>74</v>
      </c>
      <c r="J20" s="45">
        <f t="shared" si="1"/>
        <v>51.020408163265301</v>
      </c>
    </row>
    <row r="21" spans="1:10" ht="20.100000000000001" customHeight="1" x14ac:dyDescent="0.25">
      <c r="A21" s="15" t="s">
        <v>20</v>
      </c>
      <c r="B21" s="34">
        <v>32</v>
      </c>
      <c r="C21" s="48">
        <v>13</v>
      </c>
      <c r="D21" s="29">
        <f t="shared" si="0"/>
        <v>-59.375</v>
      </c>
      <c r="E21" s="34">
        <v>2</v>
      </c>
      <c r="F21" s="48">
        <v>1</v>
      </c>
      <c r="G21" s="29">
        <f t="shared" si="2"/>
        <v>-50</v>
      </c>
      <c r="H21" s="34">
        <v>34</v>
      </c>
      <c r="I21" s="48">
        <v>12</v>
      </c>
      <c r="J21" s="29">
        <f t="shared" si="1"/>
        <v>-64.705882352941174</v>
      </c>
    </row>
    <row r="22" spans="1:10" ht="20.100000000000001" customHeight="1" x14ac:dyDescent="0.25">
      <c r="A22" s="15" t="s">
        <v>21</v>
      </c>
      <c r="B22" s="34">
        <v>38</v>
      </c>
      <c r="C22" s="48">
        <v>35</v>
      </c>
      <c r="D22" s="29">
        <f t="shared" si="0"/>
        <v>-7.8947368421052602</v>
      </c>
      <c r="E22" s="34">
        <v>3</v>
      </c>
      <c r="F22" s="48">
        <v>4</v>
      </c>
      <c r="G22" s="45">
        <f t="shared" si="2"/>
        <v>33.333333333333343</v>
      </c>
      <c r="H22" s="34">
        <v>40</v>
      </c>
      <c r="I22" s="48">
        <v>32</v>
      </c>
      <c r="J22" s="29">
        <f t="shared" si="1"/>
        <v>-20</v>
      </c>
    </row>
    <row r="23" spans="1:10" ht="20.100000000000001" customHeight="1" x14ac:dyDescent="0.25">
      <c r="A23" s="15" t="s">
        <v>22</v>
      </c>
      <c r="B23" s="34">
        <v>58</v>
      </c>
      <c r="C23" s="48">
        <v>55</v>
      </c>
      <c r="D23" s="29">
        <f t="shared" si="0"/>
        <v>-5.1724137931034448</v>
      </c>
      <c r="E23" s="34">
        <v>10</v>
      </c>
      <c r="F23" s="48">
        <v>17</v>
      </c>
      <c r="G23" s="45">
        <f t="shared" si="2"/>
        <v>70</v>
      </c>
      <c r="H23" s="34">
        <v>53</v>
      </c>
      <c r="I23" s="48">
        <v>40</v>
      </c>
      <c r="J23" s="29">
        <f t="shared" si="1"/>
        <v>-24.528301886792448</v>
      </c>
    </row>
    <row r="24" spans="1:10" ht="20.100000000000001" customHeight="1" x14ac:dyDescent="0.25">
      <c r="A24" s="15" t="s">
        <v>23</v>
      </c>
      <c r="B24" s="34">
        <v>10</v>
      </c>
      <c r="C24" s="48">
        <v>8</v>
      </c>
      <c r="D24" s="29">
        <f t="shared" si="0"/>
        <v>-20</v>
      </c>
      <c r="E24" s="34">
        <v>1</v>
      </c>
      <c r="F24" s="48">
        <v>2</v>
      </c>
      <c r="G24" s="45">
        <f t="shared" si="2"/>
        <v>100</v>
      </c>
      <c r="H24" s="34">
        <v>9</v>
      </c>
      <c r="I24" s="48">
        <v>8</v>
      </c>
      <c r="J24" s="29">
        <f t="shared" si="1"/>
        <v>-11.111111111111114</v>
      </c>
    </row>
    <row r="25" spans="1:10" ht="20.100000000000001" customHeight="1" x14ac:dyDescent="0.25">
      <c r="A25" s="15" t="s">
        <v>24</v>
      </c>
      <c r="B25" s="34">
        <v>22</v>
      </c>
      <c r="C25" s="48">
        <v>26</v>
      </c>
      <c r="D25" s="45">
        <f t="shared" si="0"/>
        <v>18.181818181818187</v>
      </c>
      <c r="E25" s="34">
        <v>2</v>
      </c>
      <c r="F25" s="48">
        <v>6</v>
      </c>
      <c r="G25" s="45">
        <f t="shared" si="2"/>
        <v>200</v>
      </c>
      <c r="H25" s="34">
        <v>21</v>
      </c>
      <c r="I25" s="48">
        <v>23</v>
      </c>
      <c r="J25" s="45">
        <f t="shared" si="1"/>
        <v>9.5238095238095184</v>
      </c>
    </row>
    <row r="26" spans="1:10" ht="20.100000000000001" customHeight="1" x14ac:dyDescent="0.25">
      <c r="A26" s="15" t="s">
        <v>25</v>
      </c>
      <c r="B26" s="34">
        <v>12</v>
      </c>
      <c r="C26" s="48">
        <v>10</v>
      </c>
      <c r="D26" s="29">
        <f t="shared" si="0"/>
        <v>-16.666666666666671</v>
      </c>
      <c r="E26" s="34">
        <v>5</v>
      </c>
      <c r="F26" s="48">
        <v>0</v>
      </c>
      <c r="G26" s="40" t="s">
        <v>278</v>
      </c>
      <c r="H26" s="34">
        <v>7</v>
      </c>
      <c r="I26" s="48">
        <v>10</v>
      </c>
      <c r="J26" s="45">
        <f t="shared" si="1"/>
        <v>42.857142857142861</v>
      </c>
    </row>
    <row r="27" spans="1:10" ht="20.100000000000001" customHeight="1" x14ac:dyDescent="0.25">
      <c r="A27" s="15" t="s">
        <v>26</v>
      </c>
      <c r="B27" s="34">
        <v>23</v>
      </c>
      <c r="C27" s="48">
        <v>32</v>
      </c>
      <c r="D27" s="45">
        <f t="shared" si="0"/>
        <v>39.130434782608688</v>
      </c>
      <c r="E27" s="34">
        <v>1</v>
      </c>
      <c r="F27" s="48">
        <v>2</v>
      </c>
      <c r="G27" s="45">
        <f t="shared" si="2"/>
        <v>100</v>
      </c>
      <c r="H27" s="34">
        <v>23</v>
      </c>
      <c r="I27" s="48">
        <v>31</v>
      </c>
      <c r="J27" s="45">
        <f t="shared" si="1"/>
        <v>34.782608695652186</v>
      </c>
    </row>
    <row r="28" spans="1:10" ht="20.100000000000001" customHeight="1" x14ac:dyDescent="0.25">
      <c r="A28" s="15" t="s">
        <v>27</v>
      </c>
      <c r="B28" s="34">
        <v>24</v>
      </c>
      <c r="C28" s="48">
        <v>42</v>
      </c>
      <c r="D28" s="45">
        <f t="shared" si="0"/>
        <v>75</v>
      </c>
      <c r="E28" s="34">
        <v>7</v>
      </c>
      <c r="F28" s="48">
        <v>7</v>
      </c>
      <c r="G28" s="29">
        <f t="shared" si="2"/>
        <v>0</v>
      </c>
      <c r="H28" s="34">
        <v>18</v>
      </c>
      <c r="I28" s="48">
        <v>35</v>
      </c>
      <c r="J28" s="45">
        <f t="shared" si="1"/>
        <v>94.444444444444457</v>
      </c>
    </row>
    <row r="29" spans="1:10" ht="20.100000000000001" customHeight="1" x14ac:dyDescent="0.25">
      <c r="A29" s="15" t="s">
        <v>28</v>
      </c>
      <c r="B29" s="34">
        <v>11</v>
      </c>
      <c r="C29" s="48">
        <v>13</v>
      </c>
      <c r="D29" s="45">
        <f t="shared" si="0"/>
        <v>18.181818181818187</v>
      </c>
      <c r="E29" s="34">
        <v>0</v>
      </c>
      <c r="F29" s="48">
        <v>1</v>
      </c>
      <c r="G29" s="45" t="s">
        <v>279</v>
      </c>
      <c r="H29" s="34">
        <v>11</v>
      </c>
      <c r="I29" s="48">
        <v>12</v>
      </c>
      <c r="J29" s="45">
        <f t="shared" si="1"/>
        <v>9.0909090909090935</v>
      </c>
    </row>
    <row r="30" spans="1:10" ht="20.100000000000001" customHeight="1" x14ac:dyDescent="0.25">
      <c r="A30" s="15" t="s">
        <v>29</v>
      </c>
      <c r="B30" s="34">
        <v>23</v>
      </c>
      <c r="C30" s="48">
        <v>28</v>
      </c>
      <c r="D30" s="45">
        <f t="shared" si="0"/>
        <v>21.739130434782609</v>
      </c>
      <c r="E30" s="34">
        <v>5</v>
      </c>
      <c r="F30" s="48">
        <v>3</v>
      </c>
      <c r="G30" s="29">
        <f t="shared" si="2"/>
        <v>-40</v>
      </c>
      <c r="H30" s="34">
        <v>22</v>
      </c>
      <c r="I30" s="48">
        <v>27</v>
      </c>
      <c r="J30" s="45">
        <f>I30*100/H30-100</f>
        <v>22.727272727272734</v>
      </c>
    </row>
    <row r="31" spans="1:10" ht="20.100000000000001" customHeight="1" x14ac:dyDescent="0.25">
      <c r="A31" s="15" t="s">
        <v>30</v>
      </c>
      <c r="B31" s="34">
        <v>32</v>
      </c>
      <c r="C31" s="48">
        <v>30</v>
      </c>
      <c r="D31" s="29">
        <f t="shared" si="0"/>
        <v>-6.25</v>
      </c>
      <c r="E31" s="34">
        <v>10</v>
      </c>
      <c r="F31" s="48">
        <v>10</v>
      </c>
      <c r="G31" s="29">
        <f t="shared" si="2"/>
        <v>0</v>
      </c>
      <c r="H31" s="34">
        <v>23</v>
      </c>
      <c r="I31" s="48">
        <v>20</v>
      </c>
      <c r="J31" s="29">
        <f>I31*100/H31-100</f>
        <v>-13.043478260869563</v>
      </c>
    </row>
    <row r="32" spans="1:10" ht="20.100000000000001" customHeight="1" x14ac:dyDescent="0.25">
      <c r="A32" s="15" t="s">
        <v>31</v>
      </c>
      <c r="B32" s="34">
        <v>8</v>
      </c>
      <c r="C32" s="48">
        <v>4</v>
      </c>
      <c r="D32" s="29">
        <f t="shared" si="0"/>
        <v>-50</v>
      </c>
      <c r="E32" s="34">
        <v>0</v>
      </c>
      <c r="F32" s="48">
        <v>1</v>
      </c>
      <c r="G32" s="45" t="s">
        <v>279</v>
      </c>
      <c r="H32" s="34">
        <v>8</v>
      </c>
      <c r="I32" s="48">
        <v>3</v>
      </c>
      <c r="J32" s="29">
        <f>I32*100/H32-100</f>
        <v>-62.5</v>
      </c>
    </row>
    <row r="33" spans="1:10" ht="20.100000000000001" customHeight="1" x14ac:dyDescent="0.25">
      <c r="A33" s="15" t="s">
        <v>32</v>
      </c>
      <c r="B33" s="34"/>
      <c r="C33" s="48"/>
      <c r="D33" s="29"/>
      <c r="E33" s="34"/>
      <c r="F33" s="48"/>
      <c r="G33" s="29"/>
      <c r="H33" s="34"/>
      <c r="I33" s="48"/>
      <c r="J33" s="29"/>
    </row>
    <row r="34" spans="1:10" ht="24" customHeight="1" x14ac:dyDescent="0.25">
      <c r="A34" s="16" t="s">
        <v>33</v>
      </c>
      <c r="B34" s="164">
        <v>776</v>
      </c>
      <c r="C34" s="53">
        <v>705</v>
      </c>
      <c r="D34" s="84">
        <f t="shared" si="0"/>
        <v>-9.1494845360824684</v>
      </c>
      <c r="E34" s="164">
        <v>107</v>
      </c>
      <c r="F34" s="53">
        <v>117</v>
      </c>
      <c r="G34" s="85">
        <f t="shared" si="2"/>
        <v>9.3457943925233593</v>
      </c>
      <c r="H34" s="164">
        <v>716</v>
      </c>
      <c r="I34" s="53">
        <v>611</v>
      </c>
      <c r="J34" s="84">
        <f>I34*100/H34-100</f>
        <v>-14.664804469273747</v>
      </c>
    </row>
  </sheetData>
  <mergeCells count="7">
    <mergeCell ref="A1:J1"/>
    <mergeCell ref="A2:J2"/>
    <mergeCell ref="A4:A6"/>
    <mergeCell ref="B4:J4"/>
    <mergeCell ref="B5:D5"/>
    <mergeCell ref="E5:G5"/>
    <mergeCell ref="H5:J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6A32-E379-4440-B052-34DEC4D9095C}">
  <dimension ref="A1:J34"/>
  <sheetViews>
    <sheetView workbookViewId="0">
      <selection activeCell="F19" sqref="F19"/>
    </sheetView>
  </sheetViews>
  <sheetFormatPr defaultRowHeight="15" x14ac:dyDescent="0.25"/>
  <cols>
    <col min="1" max="1" width="18.85546875" customWidth="1"/>
    <col min="2" max="10" width="15.7109375" customWidth="1"/>
  </cols>
  <sheetData>
    <row r="1" spans="1:10" ht="18" x14ac:dyDescent="0.25">
      <c r="A1" s="175" t="s">
        <v>270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8" x14ac:dyDescent="0.25">
      <c r="A2" s="175" t="s">
        <v>277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86" t="s">
        <v>0</v>
      </c>
      <c r="B4" s="186" t="s">
        <v>264</v>
      </c>
      <c r="C4" s="186"/>
      <c r="D4" s="186"/>
      <c r="E4" s="186"/>
      <c r="F4" s="186"/>
      <c r="G4" s="186"/>
      <c r="H4" s="186"/>
      <c r="I4" s="186"/>
      <c r="J4" s="186"/>
    </row>
    <row r="5" spans="1:10" ht="46.5" customHeight="1" x14ac:dyDescent="0.25">
      <c r="A5" s="186"/>
      <c r="B5" s="186" t="s">
        <v>265</v>
      </c>
      <c r="C5" s="186"/>
      <c r="D5" s="186"/>
      <c r="E5" s="186" t="s">
        <v>84</v>
      </c>
      <c r="F5" s="186"/>
      <c r="G5" s="186"/>
      <c r="H5" s="186" t="s">
        <v>85</v>
      </c>
      <c r="I5" s="186"/>
      <c r="J5" s="186"/>
    </row>
    <row r="6" spans="1:10" ht="24.75" customHeight="1" x14ac:dyDescent="0.25">
      <c r="A6" s="186"/>
      <c r="B6" s="2">
        <v>2019</v>
      </c>
      <c r="C6" s="2">
        <v>2020</v>
      </c>
      <c r="D6" s="2" t="s">
        <v>5</v>
      </c>
      <c r="E6" s="2">
        <v>2019</v>
      </c>
      <c r="F6" s="2">
        <v>2020</v>
      </c>
      <c r="G6" s="2" t="s">
        <v>5</v>
      </c>
      <c r="H6" s="2">
        <v>2019</v>
      </c>
      <c r="I6" s="2">
        <v>2020</v>
      </c>
      <c r="J6" s="2" t="s">
        <v>5</v>
      </c>
    </row>
    <row r="7" spans="1:10" ht="20.100000000000001" customHeight="1" x14ac:dyDescent="0.25">
      <c r="A7" s="8" t="s">
        <v>6</v>
      </c>
      <c r="B7" s="26">
        <v>0</v>
      </c>
      <c r="C7" s="48">
        <v>0</v>
      </c>
      <c r="D7" s="42"/>
      <c r="E7" s="26">
        <v>0</v>
      </c>
      <c r="F7" s="48">
        <v>0</v>
      </c>
      <c r="G7" s="42"/>
      <c r="H7" s="26">
        <v>0</v>
      </c>
      <c r="I7" s="48">
        <v>0</v>
      </c>
      <c r="J7" s="42"/>
    </row>
    <row r="8" spans="1:10" ht="20.100000000000001" customHeight="1" x14ac:dyDescent="0.25">
      <c r="A8" s="8" t="s">
        <v>7</v>
      </c>
      <c r="B8" s="26">
        <v>112</v>
      </c>
      <c r="C8" s="48">
        <v>119</v>
      </c>
      <c r="D8" s="42">
        <f>C8*100/B8-100</f>
        <v>6.25</v>
      </c>
      <c r="E8" s="26">
        <v>7</v>
      </c>
      <c r="F8" s="48">
        <v>3</v>
      </c>
      <c r="G8" s="42">
        <f>F8*100/E8-100</f>
        <v>-57.142857142857146</v>
      </c>
      <c r="H8" s="26">
        <v>128</v>
      </c>
      <c r="I8" s="48">
        <v>138</v>
      </c>
      <c r="J8" s="42">
        <f>I8*100/H8-100</f>
        <v>7.8125</v>
      </c>
    </row>
    <row r="9" spans="1:10" ht="20.100000000000001" customHeight="1" x14ac:dyDescent="0.25">
      <c r="A9" s="8" t="s">
        <v>8</v>
      </c>
      <c r="B9" s="26">
        <v>152</v>
      </c>
      <c r="C9" s="48">
        <v>120</v>
      </c>
      <c r="D9" s="42">
        <f t="shared" ref="D9:D34" si="0">C9*100/B9-100</f>
        <v>-21.05263157894737</v>
      </c>
      <c r="E9" s="26">
        <v>9</v>
      </c>
      <c r="F9" s="48">
        <v>4</v>
      </c>
      <c r="G9" s="42">
        <f>F9*100/E9-100</f>
        <v>-55.555555555555557</v>
      </c>
      <c r="H9" s="26">
        <v>172</v>
      </c>
      <c r="I9" s="48">
        <v>136</v>
      </c>
      <c r="J9" s="42">
        <f t="shared" ref="J9:J34" si="1">I9*100/H9-100</f>
        <v>-20.930232558139537</v>
      </c>
    </row>
    <row r="10" spans="1:10" ht="20.100000000000001" customHeight="1" x14ac:dyDescent="0.25">
      <c r="A10" s="8" t="s">
        <v>9</v>
      </c>
      <c r="B10" s="26">
        <v>286</v>
      </c>
      <c r="C10" s="48">
        <v>289</v>
      </c>
      <c r="D10" s="42">
        <f t="shared" si="0"/>
        <v>1.0489510489510536</v>
      </c>
      <c r="E10" s="26">
        <v>4</v>
      </c>
      <c r="F10" s="48">
        <v>21</v>
      </c>
      <c r="G10" s="42">
        <f t="shared" ref="G10:G32" si="2">F10*100/E10-100</f>
        <v>425</v>
      </c>
      <c r="H10" s="26">
        <v>332</v>
      </c>
      <c r="I10" s="48">
        <v>305</v>
      </c>
      <c r="J10" s="42">
        <f t="shared" si="1"/>
        <v>-8.1325301204819311</v>
      </c>
    </row>
    <row r="11" spans="1:10" ht="20.100000000000001" customHeight="1" x14ac:dyDescent="0.25">
      <c r="A11" s="8" t="s">
        <v>10</v>
      </c>
      <c r="B11" s="26">
        <v>166</v>
      </c>
      <c r="C11" s="48">
        <v>159</v>
      </c>
      <c r="D11" s="42">
        <f t="shared" si="0"/>
        <v>-4.2168674698795172</v>
      </c>
      <c r="E11" s="26">
        <v>3</v>
      </c>
      <c r="F11" s="48">
        <v>8</v>
      </c>
      <c r="G11" s="42">
        <f t="shared" si="2"/>
        <v>166.66666666666669</v>
      </c>
      <c r="H11" s="26">
        <v>190</v>
      </c>
      <c r="I11" s="48">
        <v>176</v>
      </c>
      <c r="J11" s="42">
        <f t="shared" si="1"/>
        <v>-7.3684210526315752</v>
      </c>
    </row>
    <row r="12" spans="1:10" ht="20.100000000000001" customHeight="1" x14ac:dyDescent="0.25">
      <c r="A12" s="8" t="s">
        <v>11</v>
      </c>
      <c r="B12" s="26">
        <v>138</v>
      </c>
      <c r="C12" s="48">
        <v>136</v>
      </c>
      <c r="D12" s="42">
        <f t="shared" si="0"/>
        <v>-1.4492753623188435</v>
      </c>
      <c r="E12" s="26">
        <v>4</v>
      </c>
      <c r="F12" s="48">
        <v>8</v>
      </c>
      <c r="G12" s="42">
        <f t="shared" si="2"/>
        <v>100</v>
      </c>
      <c r="H12" s="26">
        <v>161</v>
      </c>
      <c r="I12" s="48">
        <v>152</v>
      </c>
      <c r="J12" s="42">
        <f t="shared" si="1"/>
        <v>-5.5900621118012452</v>
      </c>
    </row>
    <row r="13" spans="1:10" ht="20.100000000000001" customHeight="1" x14ac:dyDescent="0.25">
      <c r="A13" s="8" t="s">
        <v>12</v>
      </c>
      <c r="B13" s="26">
        <v>111</v>
      </c>
      <c r="C13" s="48">
        <v>101</v>
      </c>
      <c r="D13" s="42">
        <f t="shared" si="0"/>
        <v>-9.0090090090090058</v>
      </c>
      <c r="E13" s="26">
        <v>4</v>
      </c>
      <c r="F13" s="48">
        <v>9</v>
      </c>
      <c r="G13" s="42">
        <f t="shared" si="2"/>
        <v>125</v>
      </c>
      <c r="H13" s="26">
        <v>134</v>
      </c>
      <c r="I13" s="48">
        <v>115</v>
      </c>
      <c r="J13" s="42">
        <f t="shared" si="1"/>
        <v>-14.179104477611943</v>
      </c>
    </row>
    <row r="14" spans="1:10" ht="20.100000000000001" customHeight="1" x14ac:dyDescent="0.25">
      <c r="A14" s="8" t="s">
        <v>13</v>
      </c>
      <c r="B14" s="26">
        <v>163</v>
      </c>
      <c r="C14" s="48">
        <v>173</v>
      </c>
      <c r="D14" s="42">
        <f t="shared" si="0"/>
        <v>6.1349693251533779</v>
      </c>
      <c r="E14" s="26">
        <v>9</v>
      </c>
      <c r="F14" s="48">
        <v>3</v>
      </c>
      <c r="G14" s="42">
        <f t="shared" si="2"/>
        <v>-66.666666666666657</v>
      </c>
      <c r="H14" s="26">
        <v>185</v>
      </c>
      <c r="I14" s="48">
        <v>202</v>
      </c>
      <c r="J14" s="42">
        <f t="shared" si="1"/>
        <v>9.189189189189193</v>
      </c>
    </row>
    <row r="15" spans="1:10" ht="20.100000000000001" customHeight="1" x14ac:dyDescent="0.25">
      <c r="A15" s="8" t="s">
        <v>14</v>
      </c>
      <c r="B15" s="26">
        <v>157</v>
      </c>
      <c r="C15" s="48">
        <v>120</v>
      </c>
      <c r="D15" s="42">
        <f t="shared" si="0"/>
        <v>-23.566878980891715</v>
      </c>
      <c r="E15" s="26">
        <v>7</v>
      </c>
      <c r="F15" s="48">
        <v>7</v>
      </c>
      <c r="G15" s="42">
        <f t="shared" si="2"/>
        <v>0</v>
      </c>
      <c r="H15" s="26">
        <v>179</v>
      </c>
      <c r="I15" s="48">
        <v>131</v>
      </c>
      <c r="J15" s="42">
        <f t="shared" si="1"/>
        <v>-26.815642458100555</v>
      </c>
    </row>
    <row r="16" spans="1:10" ht="20.100000000000001" customHeight="1" x14ac:dyDescent="0.25">
      <c r="A16" s="8" t="s">
        <v>15</v>
      </c>
      <c r="B16" s="26">
        <v>269</v>
      </c>
      <c r="C16" s="48">
        <v>264</v>
      </c>
      <c r="D16" s="42">
        <f t="shared" si="0"/>
        <v>-1.8587360594795541</v>
      </c>
      <c r="E16" s="26">
        <v>15</v>
      </c>
      <c r="F16" s="48">
        <v>10</v>
      </c>
      <c r="G16" s="42">
        <f t="shared" si="2"/>
        <v>-33.333333333333329</v>
      </c>
      <c r="H16" s="26">
        <v>306</v>
      </c>
      <c r="I16" s="48">
        <v>296</v>
      </c>
      <c r="J16" s="42">
        <f t="shared" si="1"/>
        <v>-3.2679738562091529</v>
      </c>
    </row>
    <row r="17" spans="1:10" ht="20.100000000000001" customHeight="1" x14ac:dyDescent="0.25">
      <c r="A17" s="8" t="s">
        <v>16</v>
      </c>
      <c r="B17" s="26">
        <v>215</v>
      </c>
      <c r="C17" s="48">
        <v>173</v>
      </c>
      <c r="D17" s="42">
        <f t="shared" si="0"/>
        <v>-19.534883720930239</v>
      </c>
      <c r="E17" s="26">
        <v>1</v>
      </c>
      <c r="F17" s="48">
        <v>4</v>
      </c>
      <c r="G17" s="42">
        <f t="shared" si="2"/>
        <v>300</v>
      </c>
      <c r="H17" s="26">
        <v>233</v>
      </c>
      <c r="I17" s="48">
        <v>182</v>
      </c>
      <c r="J17" s="42">
        <f t="shared" si="1"/>
        <v>-21.888412017167383</v>
      </c>
    </row>
    <row r="18" spans="1:10" ht="20.100000000000001" customHeight="1" x14ac:dyDescent="0.25">
      <c r="A18" s="8" t="s">
        <v>17</v>
      </c>
      <c r="B18" s="26">
        <v>96</v>
      </c>
      <c r="C18" s="48">
        <v>81</v>
      </c>
      <c r="D18" s="42">
        <f t="shared" si="0"/>
        <v>-15.625</v>
      </c>
      <c r="E18" s="26">
        <v>5</v>
      </c>
      <c r="F18" s="48">
        <v>2</v>
      </c>
      <c r="G18" s="42">
        <f t="shared" si="2"/>
        <v>-60</v>
      </c>
      <c r="H18" s="26">
        <v>114</v>
      </c>
      <c r="I18" s="48">
        <v>89</v>
      </c>
      <c r="J18" s="42">
        <f t="shared" si="1"/>
        <v>-21.929824561403507</v>
      </c>
    </row>
    <row r="19" spans="1:10" ht="20.100000000000001" customHeight="1" x14ac:dyDescent="0.25">
      <c r="A19" s="8" t="s">
        <v>18</v>
      </c>
      <c r="B19" s="26">
        <v>46</v>
      </c>
      <c r="C19" s="48">
        <v>37</v>
      </c>
      <c r="D19" s="42">
        <f t="shared" si="0"/>
        <v>-19.565217391304344</v>
      </c>
      <c r="E19" s="26">
        <v>4</v>
      </c>
      <c r="F19" s="48">
        <v>1</v>
      </c>
      <c r="G19" s="42">
        <f t="shared" si="2"/>
        <v>-75</v>
      </c>
      <c r="H19" s="26">
        <v>51</v>
      </c>
      <c r="I19" s="48">
        <v>40</v>
      </c>
      <c r="J19" s="42">
        <f t="shared" si="1"/>
        <v>-21.568627450980387</v>
      </c>
    </row>
    <row r="20" spans="1:10" ht="20.100000000000001" customHeight="1" x14ac:dyDescent="0.25">
      <c r="A20" s="8" t="s">
        <v>19</v>
      </c>
      <c r="B20" s="26">
        <v>348</v>
      </c>
      <c r="C20" s="48">
        <v>296</v>
      </c>
      <c r="D20" s="42">
        <f t="shared" si="0"/>
        <v>-14.94252873563218</v>
      </c>
      <c r="E20" s="26">
        <v>20</v>
      </c>
      <c r="F20" s="48">
        <v>14</v>
      </c>
      <c r="G20" s="42">
        <f t="shared" si="2"/>
        <v>-30</v>
      </c>
      <c r="H20" s="26">
        <v>425</v>
      </c>
      <c r="I20" s="48">
        <v>326</v>
      </c>
      <c r="J20" s="42">
        <f t="shared" si="1"/>
        <v>-23.294117647058826</v>
      </c>
    </row>
    <row r="21" spans="1:10" ht="20.100000000000001" customHeight="1" x14ac:dyDescent="0.25">
      <c r="A21" s="8" t="s">
        <v>20</v>
      </c>
      <c r="B21" s="26">
        <v>171</v>
      </c>
      <c r="C21" s="48">
        <v>158</v>
      </c>
      <c r="D21" s="42">
        <f t="shared" si="0"/>
        <v>-7.6023391812865526</v>
      </c>
      <c r="E21" s="26">
        <v>11</v>
      </c>
      <c r="F21" s="48">
        <v>0</v>
      </c>
      <c r="G21" s="40" t="s">
        <v>278</v>
      </c>
      <c r="H21" s="26">
        <v>206</v>
      </c>
      <c r="I21" s="48">
        <v>182</v>
      </c>
      <c r="J21" s="42">
        <f t="shared" si="1"/>
        <v>-11.650485436893206</v>
      </c>
    </row>
    <row r="22" spans="1:10" ht="20.100000000000001" customHeight="1" x14ac:dyDescent="0.25">
      <c r="A22" s="8" t="s">
        <v>21</v>
      </c>
      <c r="B22" s="26">
        <v>299</v>
      </c>
      <c r="C22" s="48">
        <v>233</v>
      </c>
      <c r="D22" s="42">
        <f t="shared" si="0"/>
        <v>-22.073578595317727</v>
      </c>
      <c r="E22" s="26">
        <v>10</v>
      </c>
      <c r="F22" s="48">
        <v>10</v>
      </c>
      <c r="G22" s="42">
        <f t="shared" si="2"/>
        <v>0</v>
      </c>
      <c r="H22" s="26">
        <v>331</v>
      </c>
      <c r="I22" s="48">
        <v>253</v>
      </c>
      <c r="J22" s="42">
        <f t="shared" si="1"/>
        <v>-23.564954682779458</v>
      </c>
    </row>
    <row r="23" spans="1:10" ht="20.100000000000001" customHeight="1" x14ac:dyDescent="0.25">
      <c r="A23" s="8" t="s">
        <v>22</v>
      </c>
      <c r="B23" s="26">
        <v>149</v>
      </c>
      <c r="C23" s="48">
        <v>139</v>
      </c>
      <c r="D23" s="42">
        <f t="shared" si="0"/>
        <v>-6.7114093959731491</v>
      </c>
      <c r="E23" s="26">
        <v>2</v>
      </c>
      <c r="F23" s="48">
        <v>6</v>
      </c>
      <c r="G23" s="42">
        <f t="shared" si="2"/>
        <v>200</v>
      </c>
      <c r="H23" s="26">
        <v>163</v>
      </c>
      <c r="I23" s="48">
        <v>154</v>
      </c>
      <c r="J23" s="42">
        <f t="shared" si="1"/>
        <v>-5.5214723926380316</v>
      </c>
    </row>
    <row r="24" spans="1:10" ht="20.100000000000001" customHeight="1" x14ac:dyDescent="0.25">
      <c r="A24" s="8" t="s">
        <v>23</v>
      </c>
      <c r="B24" s="26">
        <v>144</v>
      </c>
      <c r="C24" s="48">
        <v>128</v>
      </c>
      <c r="D24" s="42">
        <f t="shared" si="0"/>
        <v>-11.111111111111114</v>
      </c>
      <c r="E24" s="26">
        <v>9</v>
      </c>
      <c r="F24" s="48">
        <v>16</v>
      </c>
      <c r="G24" s="42">
        <f t="shared" si="2"/>
        <v>77.777777777777771</v>
      </c>
      <c r="H24" s="26">
        <v>156</v>
      </c>
      <c r="I24" s="48">
        <v>139</v>
      </c>
      <c r="J24" s="42">
        <f t="shared" si="1"/>
        <v>-10.897435897435898</v>
      </c>
    </row>
    <row r="25" spans="1:10" ht="20.100000000000001" customHeight="1" x14ac:dyDescent="0.25">
      <c r="A25" s="8" t="s">
        <v>24</v>
      </c>
      <c r="B25" s="26">
        <v>87</v>
      </c>
      <c r="C25" s="48">
        <v>98</v>
      </c>
      <c r="D25" s="42">
        <f t="shared" si="0"/>
        <v>12.643678160919535</v>
      </c>
      <c r="E25" s="26">
        <v>3</v>
      </c>
      <c r="F25" s="48">
        <v>6</v>
      </c>
      <c r="G25" s="42">
        <f t="shared" si="2"/>
        <v>100</v>
      </c>
      <c r="H25" s="26">
        <v>94</v>
      </c>
      <c r="I25" s="48">
        <v>107</v>
      </c>
      <c r="J25" s="42">
        <f t="shared" si="1"/>
        <v>13.829787234042556</v>
      </c>
    </row>
    <row r="26" spans="1:10" ht="20.100000000000001" customHeight="1" x14ac:dyDescent="0.25">
      <c r="A26" s="8" t="s">
        <v>25</v>
      </c>
      <c r="B26" s="26">
        <v>85</v>
      </c>
      <c r="C26" s="48">
        <v>90</v>
      </c>
      <c r="D26" s="42">
        <f t="shared" si="0"/>
        <v>5.8823529411764639</v>
      </c>
      <c r="E26" s="26">
        <v>7</v>
      </c>
      <c r="F26" s="48">
        <v>1</v>
      </c>
      <c r="G26" s="42">
        <f t="shared" si="2"/>
        <v>-85.714285714285708</v>
      </c>
      <c r="H26" s="26">
        <v>94</v>
      </c>
      <c r="I26" s="48">
        <v>100</v>
      </c>
      <c r="J26" s="42">
        <f t="shared" si="1"/>
        <v>6.3829787234042499</v>
      </c>
    </row>
    <row r="27" spans="1:10" ht="20.100000000000001" customHeight="1" x14ac:dyDescent="0.25">
      <c r="A27" s="8" t="s">
        <v>26</v>
      </c>
      <c r="B27" s="26">
        <v>204</v>
      </c>
      <c r="C27" s="48">
        <v>174</v>
      </c>
      <c r="D27" s="42">
        <f t="shared" si="0"/>
        <v>-14.705882352941174</v>
      </c>
      <c r="E27" s="26">
        <v>6</v>
      </c>
      <c r="F27" s="48">
        <v>4</v>
      </c>
      <c r="G27" s="42">
        <f t="shared" si="2"/>
        <v>-33.333333333333329</v>
      </c>
      <c r="H27" s="26">
        <v>230</v>
      </c>
      <c r="I27" s="48">
        <v>190</v>
      </c>
      <c r="J27" s="42">
        <f t="shared" si="1"/>
        <v>-17.391304347826093</v>
      </c>
    </row>
    <row r="28" spans="1:10" ht="20.100000000000001" customHeight="1" x14ac:dyDescent="0.25">
      <c r="A28" s="8" t="s">
        <v>27</v>
      </c>
      <c r="B28" s="26">
        <v>116</v>
      </c>
      <c r="C28" s="48">
        <v>125</v>
      </c>
      <c r="D28" s="42">
        <f t="shared" si="0"/>
        <v>7.7586206896551744</v>
      </c>
      <c r="E28" s="26">
        <v>5</v>
      </c>
      <c r="F28" s="48">
        <v>8</v>
      </c>
      <c r="G28" s="42">
        <f t="shared" si="2"/>
        <v>60</v>
      </c>
      <c r="H28" s="26">
        <v>131</v>
      </c>
      <c r="I28" s="48">
        <v>137</v>
      </c>
      <c r="J28" s="42">
        <f t="shared" si="1"/>
        <v>4.5801526717557266</v>
      </c>
    </row>
    <row r="29" spans="1:10" ht="20.100000000000001" customHeight="1" x14ac:dyDescent="0.25">
      <c r="A29" s="8" t="s">
        <v>28</v>
      </c>
      <c r="B29" s="26">
        <v>101</v>
      </c>
      <c r="C29" s="48">
        <v>100</v>
      </c>
      <c r="D29" s="42">
        <f t="shared" si="0"/>
        <v>-0.99009900990098743</v>
      </c>
      <c r="E29" s="26">
        <v>4</v>
      </c>
      <c r="F29" s="48">
        <v>4</v>
      </c>
      <c r="G29" s="42">
        <f t="shared" si="2"/>
        <v>0</v>
      </c>
      <c r="H29" s="26">
        <v>111</v>
      </c>
      <c r="I29" s="48">
        <v>116</v>
      </c>
      <c r="J29" s="42">
        <f t="shared" si="1"/>
        <v>4.50450450450451</v>
      </c>
    </row>
    <row r="30" spans="1:10" ht="20.100000000000001" customHeight="1" x14ac:dyDescent="0.25">
      <c r="A30" s="8" t="s">
        <v>29</v>
      </c>
      <c r="B30" s="26">
        <v>112</v>
      </c>
      <c r="C30" s="48">
        <v>98</v>
      </c>
      <c r="D30" s="42">
        <f t="shared" si="0"/>
        <v>-12.5</v>
      </c>
      <c r="E30" s="26">
        <v>3</v>
      </c>
      <c r="F30" s="48">
        <v>10</v>
      </c>
      <c r="G30" s="42">
        <f t="shared" si="2"/>
        <v>233.33333333333331</v>
      </c>
      <c r="H30" s="26">
        <v>119</v>
      </c>
      <c r="I30" s="48">
        <v>106</v>
      </c>
      <c r="J30" s="42">
        <f t="shared" si="1"/>
        <v>-10.924369747899163</v>
      </c>
    </row>
    <row r="31" spans="1:10" ht="20.100000000000001" customHeight="1" x14ac:dyDescent="0.25">
      <c r="A31" s="8" t="s">
        <v>30</v>
      </c>
      <c r="B31" s="26">
        <v>77</v>
      </c>
      <c r="C31" s="48">
        <v>92</v>
      </c>
      <c r="D31" s="42">
        <f t="shared" si="0"/>
        <v>19.480519480519476</v>
      </c>
      <c r="E31" s="26">
        <v>6</v>
      </c>
      <c r="F31" s="48">
        <v>5</v>
      </c>
      <c r="G31" s="42">
        <f t="shared" si="2"/>
        <v>-16.666666666666671</v>
      </c>
      <c r="H31" s="26">
        <v>83</v>
      </c>
      <c r="I31" s="48">
        <v>105</v>
      </c>
      <c r="J31" s="42">
        <f t="shared" si="1"/>
        <v>26.506024096385545</v>
      </c>
    </row>
    <row r="32" spans="1:10" ht="20.100000000000001" customHeight="1" x14ac:dyDescent="0.25">
      <c r="A32" s="8" t="s">
        <v>31</v>
      </c>
      <c r="B32" s="26">
        <v>99</v>
      </c>
      <c r="C32" s="48">
        <v>71</v>
      </c>
      <c r="D32" s="42">
        <f t="shared" si="0"/>
        <v>-28.282828282828277</v>
      </c>
      <c r="E32" s="26">
        <v>6</v>
      </c>
      <c r="F32" s="48">
        <v>4</v>
      </c>
      <c r="G32" s="42">
        <f t="shared" si="2"/>
        <v>-33.333333333333329</v>
      </c>
      <c r="H32" s="26">
        <v>107</v>
      </c>
      <c r="I32" s="48">
        <v>80</v>
      </c>
      <c r="J32" s="42">
        <f t="shared" si="1"/>
        <v>-25.233644859813083</v>
      </c>
    </row>
    <row r="33" spans="1:10" ht="20.100000000000001" customHeight="1" x14ac:dyDescent="0.25">
      <c r="A33" s="8" t="s">
        <v>32</v>
      </c>
      <c r="B33" s="26">
        <v>0</v>
      </c>
      <c r="C33" s="48">
        <v>0</v>
      </c>
      <c r="D33" s="42"/>
      <c r="E33" s="26">
        <v>0</v>
      </c>
      <c r="F33" s="48">
        <v>0</v>
      </c>
      <c r="G33" s="42"/>
      <c r="H33" s="26">
        <v>0</v>
      </c>
      <c r="I33" s="48">
        <v>0</v>
      </c>
      <c r="J33" s="42"/>
    </row>
    <row r="34" spans="1:10" ht="20.100000000000001" customHeight="1" x14ac:dyDescent="0.25">
      <c r="A34" s="79" t="s">
        <v>33</v>
      </c>
      <c r="B34" s="87">
        <v>3903</v>
      </c>
      <c r="C34" s="165">
        <v>3574</v>
      </c>
      <c r="D34" s="88">
        <f t="shared" si="0"/>
        <v>-8.4294132718421793</v>
      </c>
      <c r="E34" s="87">
        <v>164</v>
      </c>
      <c r="F34" s="165">
        <v>168</v>
      </c>
      <c r="G34" s="88">
        <f>F34*100/E34-100</f>
        <v>2.4390243902439011</v>
      </c>
      <c r="H34" s="87">
        <v>4435</v>
      </c>
      <c r="I34" s="165">
        <v>3957</v>
      </c>
      <c r="J34" s="88">
        <f t="shared" si="1"/>
        <v>-10.777903043968436</v>
      </c>
    </row>
  </sheetData>
  <mergeCells count="7">
    <mergeCell ref="A1:J1"/>
    <mergeCell ref="A2:J2"/>
    <mergeCell ref="A4:A6"/>
    <mergeCell ref="B4:J4"/>
    <mergeCell ref="B5:D5"/>
    <mergeCell ref="E5:G5"/>
    <mergeCell ref="H5:J5"/>
  </mergeCells>
  <conditionalFormatting sqref="J7:J34 G7:G20 D7:D34 G22:G34">
    <cfRule type="cellIs" dxfId="9" priority="1" stopIfTrue="1" operator="lessThanOrEqual">
      <formula>0</formula>
    </cfRule>
    <cfRule type="cellIs" dxfId="8" priority="2" stopIfTrue="1" operator="greater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38AE-C0DA-4CEA-BB43-34A132619886}">
  <dimension ref="A1:J34"/>
  <sheetViews>
    <sheetView workbookViewId="0">
      <selection activeCell="O16" sqref="O16"/>
    </sheetView>
  </sheetViews>
  <sheetFormatPr defaultRowHeight="15" x14ac:dyDescent="0.25"/>
  <cols>
    <col min="1" max="1" width="38" customWidth="1"/>
    <col min="2" max="10" width="10.7109375" customWidth="1"/>
  </cols>
  <sheetData>
    <row r="1" spans="1:10" ht="18" x14ac:dyDescent="0.25">
      <c r="A1" s="175" t="s">
        <v>271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8" x14ac:dyDescent="0.25">
      <c r="A2" s="175" t="s">
        <v>277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219" t="s">
        <v>0</v>
      </c>
      <c r="B4" s="222" t="s">
        <v>264</v>
      </c>
      <c r="C4" s="223"/>
      <c r="D4" s="223"/>
      <c r="E4" s="223"/>
      <c r="F4" s="223"/>
      <c r="G4" s="223"/>
      <c r="H4" s="223"/>
      <c r="I4" s="223"/>
      <c r="J4" s="224"/>
    </row>
    <row r="5" spans="1:10" ht="30" customHeight="1" x14ac:dyDescent="0.25">
      <c r="A5" s="220"/>
      <c r="B5" s="222" t="s">
        <v>264</v>
      </c>
      <c r="C5" s="223"/>
      <c r="D5" s="224"/>
      <c r="E5" s="222" t="s">
        <v>84</v>
      </c>
      <c r="F5" s="223"/>
      <c r="G5" s="224"/>
      <c r="H5" s="222" t="s">
        <v>85</v>
      </c>
      <c r="I5" s="223"/>
      <c r="J5" s="224"/>
    </row>
    <row r="6" spans="1:10" x14ac:dyDescent="0.25">
      <c r="A6" s="221"/>
      <c r="B6" s="41">
        <v>2019</v>
      </c>
      <c r="C6" s="41">
        <v>2020</v>
      </c>
      <c r="D6" s="14" t="s">
        <v>5</v>
      </c>
      <c r="E6" s="41">
        <v>2019</v>
      </c>
      <c r="F6" s="41">
        <v>2020</v>
      </c>
      <c r="G6" s="14" t="s">
        <v>5</v>
      </c>
      <c r="H6" s="41">
        <v>2019</v>
      </c>
      <c r="I6" s="41">
        <v>2020</v>
      </c>
      <c r="J6" s="14" t="s">
        <v>5</v>
      </c>
    </row>
    <row r="7" spans="1:10" ht="20.100000000000001" customHeight="1" x14ac:dyDescent="0.25">
      <c r="A7" s="15" t="s">
        <v>6</v>
      </c>
      <c r="B7" s="26">
        <v>0</v>
      </c>
      <c r="C7" s="48">
        <v>0</v>
      </c>
      <c r="D7" s="25"/>
      <c r="E7" s="26">
        <v>0</v>
      </c>
      <c r="F7" s="48">
        <v>0</v>
      </c>
      <c r="G7" s="25"/>
      <c r="H7" s="26">
        <v>0</v>
      </c>
      <c r="I7" s="48">
        <v>0</v>
      </c>
      <c r="J7" s="25"/>
    </row>
    <row r="8" spans="1:10" ht="20.100000000000001" customHeight="1" x14ac:dyDescent="0.25">
      <c r="A8" s="15" t="s">
        <v>7</v>
      </c>
      <c r="B8" s="26">
        <v>9</v>
      </c>
      <c r="C8" s="48">
        <v>17</v>
      </c>
      <c r="D8" s="25">
        <f>C8*100/B8-100</f>
        <v>88.888888888888886</v>
      </c>
      <c r="E8" s="26">
        <v>1</v>
      </c>
      <c r="F8" s="48">
        <v>2</v>
      </c>
      <c r="G8" s="25">
        <f>F8*100/E8-100</f>
        <v>100</v>
      </c>
      <c r="H8" s="26">
        <v>7</v>
      </c>
      <c r="I8" s="48">
        <v>13</v>
      </c>
      <c r="J8" s="25">
        <f>I8*100/H8-100</f>
        <v>85.714285714285722</v>
      </c>
    </row>
    <row r="9" spans="1:10" ht="20.100000000000001" customHeight="1" x14ac:dyDescent="0.25">
      <c r="A9" s="15" t="s">
        <v>8</v>
      </c>
      <c r="B9" s="26">
        <v>18</v>
      </c>
      <c r="C9" s="48">
        <v>13</v>
      </c>
      <c r="D9" s="25">
        <f>C9*100/B9-100</f>
        <v>-27.777777777777771</v>
      </c>
      <c r="E9" s="26">
        <v>0</v>
      </c>
      <c r="F9" s="48">
        <v>0</v>
      </c>
      <c r="G9" s="25"/>
      <c r="H9" s="26">
        <v>16</v>
      </c>
      <c r="I9" s="48">
        <v>12</v>
      </c>
      <c r="J9" s="25">
        <f>I9*100/H9-100</f>
        <v>-25</v>
      </c>
    </row>
    <row r="10" spans="1:10" ht="20.100000000000001" customHeight="1" x14ac:dyDescent="0.25">
      <c r="A10" s="15" t="s">
        <v>9</v>
      </c>
      <c r="B10" s="26">
        <v>39</v>
      </c>
      <c r="C10" s="48">
        <v>28</v>
      </c>
      <c r="D10" s="25">
        <f>C10*100/B10-100</f>
        <v>-28.205128205128204</v>
      </c>
      <c r="E10" s="26">
        <v>1</v>
      </c>
      <c r="F10" s="48">
        <v>0</v>
      </c>
      <c r="G10" s="40" t="s">
        <v>278</v>
      </c>
      <c r="H10" s="26">
        <v>31</v>
      </c>
      <c r="I10" s="48">
        <v>25</v>
      </c>
      <c r="J10" s="25">
        <f>I10*100/H10-100</f>
        <v>-19.354838709677423</v>
      </c>
    </row>
    <row r="11" spans="1:10" ht="20.100000000000001" customHeight="1" x14ac:dyDescent="0.25">
      <c r="A11" s="15" t="s">
        <v>10</v>
      </c>
      <c r="B11" s="26">
        <v>22</v>
      </c>
      <c r="C11" s="48">
        <v>24</v>
      </c>
      <c r="D11" s="25">
        <f t="shared" ref="D11:D32" si="0">C11*100/B11-100</f>
        <v>9.0909090909090935</v>
      </c>
      <c r="E11" s="26">
        <v>0</v>
      </c>
      <c r="F11" s="48">
        <v>3</v>
      </c>
      <c r="G11" s="25" t="s">
        <v>279</v>
      </c>
      <c r="H11" s="26">
        <v>22</v>
      </c>
      <c r="I11" s="48">
        <v>18</v>
      </c>
      <c r="J11" s="25" t="s">
        <v>279</v>
      </c>
    </row>
    <row r="12" spans="1:10" ht="20.100000000000001" customHeight="1" x14ac:dyDescent="0.25">
      <c r="A12" s="15" t="s">
        <v>11</v>
      </c>
      <c r="B12" s="26">
        <v>6</v>
      </c>
      <c r="C12" s="48">
        <v>17</v>
      </c>
      <c r="D12" s="25">
        <f t="shared" si="0"/>
        <v>183.33333333333331</v>
      </c>
      <c r="E12" s="26">
        <v>0</v>
      </c>
      <c r="F12" s="48">
        <v>1</v>
      </c>
      <c r="G12" s="25" t="s">
        <v>279</v>
      </c>
      <c r="H12" s="26">
        <v>5</v>
      </c>
      <c r="I12" s="48">
        <v>13</v>
      </c>
      <c r="J12" s="25">
        <f>I8*100/H8-100</f>
        <v>85.714285714285722</v>
      </c>
    </row>
    <row r="13" spans="1:10" ht="20.100000000000001" customHeight="1" x14ac:dyDescent="0.25">
      <c r="A13" s="15" t="s">
        <v>12</v>
      </c>
      <c r="B13" s="26">
        <v>6</v>
      </c>
      <c r="C13" s="48">
        <v>8</v>
      </c>
      <c r="D13" s="25">
        <f t="shared" si="0"/>
        <v>33.333333333333343</v>
      </c>
      <c r="E13" s="26">
        <v>0</v>
      </c>
      <c r="F13" s="48">
        <v>0</v>
      </c>
      <c r="G13" s="25"/>
      <c r="H13" s="26">
        <v>4</v>
      </c>
      <c r="I13" s="48">
        <v>7</v>
      </c>
      <c r="J13" s="25">
        <f>I9*100/H9-100</f>
        <v>-25</v>
      </c>
    </row>
    <row r="14" spans="1:10" ht="20.100000000000001" customHeight="1" x14ac:dyDescent="0.25">
      <c r="A14" s="15" t="s">
        <v>13</v>
      </c>
      <c r="B14" s="26">
        <v>12</v>
      </c>
      <c r="C14" s="48">
        <v>18</v>
      </c>
      <c r="D14" s="25">
        <f t="shared" si="0"/>
        <v>50</v>
      </c>
      <c r="E14" s="26">
        <v>1</v>
      </c>
      <c r="F14" s="48">
        <v>0</v>
      </c>
      <c r="G14" s="40" t="s">
        <v>278</v>
      </c>
      <c r="H14" s="26">
        <v>7</v>
      </c>
      <c r="I14" s="48">
        <v>16</v>
      </c>
      <c r="J14" s="25">
        <f>I10*100/H10-100</f>
        <v>-19.354838709677423</v>
      </c>
    </row>
    <row r="15" spans="1:10" ht="20.100000000000001" customHeight="1" x14ac:dyDescent="0.25">
      <c r="A15" s="15" t="s">
        <v>14</v>
      </c>
      <c r="B15" s="26">
        <v>28</v>
      </c>
      <c r="C15" s="48">
        <v>14</v>
      </c>
      <c r="D15" s="25">
        <f t="shared" si="0"/>
        <v>-50</v>
      </c>
      <c r="E15" s="26">
        <v>1</v>
      </c>
      <c r="F15" s="48">
        <v>0</v>
      </c>
      <c r="G15" s="40" t="s">
        <v>278</v>
      </c>
      <c r="H15" s="26">
        <v>26</v>
      </c>
      <c r="I15" s="48">
        <v>10</v>
      </c>
      <c r="J15" s="25">
        <f>I11*100/H11-100</f>
        <v>-18.181818181818187</v>
      </c>
    </row>
    <row r="16" spans="1:10" ht="20.100000000000001" customHeight="1" x14ac:dyDescent="0.25">
      <c r="A16" s="15" t="s">
        <v>15</v>
      </c>
      <c r="B16" s="26">
        <v>22</v>
      </c>
      <c r="C16" s="48">
        <v>14</v>
      </c>
      <c r="D16" s="25">
        <f t="shared" si="0"/>
        <v>-36.363636363636367</v>
      </c>
      <c r="E16" s="26">
        <v>1</v>
      </c>
      <c r="F16" s="48">
        <v>0</v>
      </c>
      <c r="G16" s="40" t="s">
        <v>278</v>
      </c>
      <c r="H16" s="26">
        <v>19</v>
      </c>
      <c r="I16" s="48">
        <v>10</v>
      </c>
      <c r="J16" s="25">
        <f>I16*100/H16-100</f>
        <v>-47.368421052631582</v>
      </c>
    </row>
    <row r="17" spans="1:10" ht="20.100000000000001" customHeight="1" x14ac:dyDescent="0.25">
      <c r="A17" s="15" t="s">
        <v>16</v>
      </c>
      <c r="B17" s="26">
        <v>13</v>
      </c>
      <c r="C17" s="48">
        <v>13</v>
      </c>
      <c r="D17" s="25">
        <f t="shared" si="0"/>
        <v>0</v>
      </c>
      <c r="E17" s="26">
        <v>0</v>
      </c>
      <c r="F17" s="48">
        <v>0</v>
      </c>
      <c r="G17" s="25"/>
      <c r="H17" s="26">
        <v>8</v>
      </c>
      <c r="I17" s="48">
        <v>9</v>
      </c>
      <c r="J17" s="25">
        <f t="shared" ref="J17:J32" si="1">I17*100/H17-100</f>
        <v>12.5</v>
      </c>
    </row>
    <row r="18" spans="1:10" ht="20.100000000000001" customHeight="1" x14ac:dyDescent="0.25">
      <c r="A18" s="15" t="s">
        <v>17</v>
      </c>
      <c r="B18" s="26">
        <v>9</v>
      </c>
      <c r="C18" s="48">
        <v>14</v>
      </c>
      <c r="D18" s="25">
        <f t="shared" si="0"/>
        <v>55.555555555555543</v>
      </c>
      <c r="E18" s="26">
        <v>1</v>
      </c>
      <c r="F18" s="48">
        <v>0</v>
      </c>
      <c r="G18" s="40" t="s">
        <v>278</v>
      </c>
      <c r="H18" s="26">
        <v>6</v>
      </c>
      <c r="I18" s="48">
        <v>13</v>
      </c>
      <c r="J18" s="25">
        <f t="shared" si="1"/>
        <v>116.66666666666666</v>
      </c>
    </row>
    <row r="19" spans="1:10" ht="20.100000000000001" customHeight="1" x14ac:dyDescent="0.25">
      <c r="A19" s="15" t="s">
        <v>18</v>
      </c>
      <c r="B19" s="26">
        <v>9</v>
      </c>
      <c r="C19" s="48">
        <v>8</v>
      </c>
      <c r="D19" s="25">
        <f t="shared" si="0"/>
        <v>-11.111111111111114</v>
      </c>
      <c r="E19" s="26">
        <v>0</v>
      </c>
      <c r="F19" s="48">
        <v>1</v>
      </c>
      <c r="G19" s="25" t="s">
        <v>279</v>
      </c>
      <c r="H19" s="26">
        <v>6</v>
      </c>
      <c r="I19" s="48">
        <v>7</v>
      </c>
      <c r="J19" s="25">
        <f t="shared" si="1"/>
        <v>16.666666666666671</v>
      </c>
    </row>
    <row r="20" spans="1:10" ht="20.100000000000001" customHeight="1" x14ac:dyDescent="0.25">
      <c r="A20" s="15" t="s">
        <v>19</v>
      </c>
      <c r="B20" s="26">
        <v>40</v>
      </c>
      <c r="C20" s="48">
        <v>46</v>
      </c>
      <c r="D20" s="25">
        <f t="shared" si="0"/>
        <v>15</v>
      </c>
      <c r="E20" s="26">
        <v>3</v>
      </c>
      <c r="F20" s="48">
        <v>2</v>
      </c>
      <c r="G20" s="25">
        <f>F20*100/E20-100</f>
        <v>-33.333333333333329</v>
      </c>
      <c r="H20" s="26">
        <v>31</v>
      </c>
      <c r="I20" s="48">
        <v>40</v>
      </c>
      <c r="J20" s="25">
        <f t="shared" si="1"/>
        <v>29.032258064516128</v>
      </c>
    </row>
    <row r="21" spans="1:10" ht="20.100000000000001" customHeight="1" x14ac:dyDescent="0.25">
      <c r="A21" s="15" t="s">
        <v>20</v>
      </c>
      <c r="B21" s="26">
        <v>11</v>
      </c>
      <c r="C21" s="48">
        <v>9</v>
      </c>
      <c r="D21" s="25">
        <f t="shared" si="0"/>
        <v>-18.181818181818187</v>
      </c>
      <c r="E21" s="26">
        <v>0</v>
      </c>
      <c r="F21" s="48">
        <v>0</v>
      </c>
      <c r="G21" s="25"/>
      <c r="H21" s="26">
        <v>9</v>
      </c>
      <c r="I21" s="48">
        <v>5</v>
      </c>
      <c r="J21" s="25">
        <f t="shared" si="1"/>
        <v>-44.444444444444443</v>
      </c>
    </row>
    <row r="22" spans="1:10" ht="20.100000000000001" customHeight="1" x14ac:dyDescent="0.25">
      <c r="A22" s="15" t="s">
        <v>21</v>
      </c>
      <c r="B22" s="26">
        <v>13</v>
      </c>
      <c r="C22" s="48">
        <v>21</v>
      </c>
      <c r="D22" s="25">
        <f t="shared" si="0"/>
        <v>61.538461538461547</v>
      </c>
      <c r="E22" s="26">
        <v>0</v>
      </c>
      <c r="F22" s="48">
        <v>2</v>
      </c>
      <c r="G22" s="25" t="s">
        <v>279</v>
      </c>
      <c r="H22" s="26">
        <v>10</v>
      </c>
      <c r="I22" s="48">
        <v>17</v>
      </c>
      <c r="J22" s="25">
        <f t="shared" si="1"/>
        <v>70</v>
      </c>
    </row>
    <row r="23" spans="1:10" ht="20.100000000000001" customHeight="1" x14ac:dyDescent="0.25">
      <c r="A23" s="15" t="s">
        <v>22</v>
      </c>
      <c r="B23" s="26">
        <v>24</v>
      </c>
      <c r="C23" s="48">
        <v>24</v>
      </c>
      <c r="D23" s="25">
        <f t="shared" si="0"/>
        <v>0</v>
      </c>
      <c r="E23" s="26">
        <v>0</v>
      </c>
      <c r="F23" s="48">
        <v>1</v>
      </c>
      <c r="G23" s="25" t="s">
        <v>279</v>
      </c>
      <c r="H23" s="26">
        <v>22</v>
      </c>
      <c r="I23" s="48">
        <v>19</v>
      </c>
      <c r="J23" s="25">
        <f t="shared" si="1"/>
        <v>-13.63636363636364</v>
      </c>
    </row>
    <row r="24" spans="1:10" ht="20.100000000000001" customHeight="1" x14ac:dyDescent="0.25">
      <c r="A24" s="15" t="s">
        <v>23</v>
      </c>
      <c r="B24" s="26">
        <v>19</v>
      </c>
      <c r="C24" s="48">
        <v>15</v>
      </c>
      <c r="D24" s="25">
        <f t="shared" si="0"/>
        <v>-21.05263157894737</v>
      </c>
      <c r="E24" s="26">
        <v>2</v>
      </c>
      <c r="F24" s="48">
        <v>1</v>
      </c>
      <c r="G24" s="25">
        <f>F24*100/E24-100</f>
        <v>-50</v>
      </c>
      <c r="H24" s="26">
        <v>14</v>
      </c>
      <c r="I24" s="48">
        <v>12</v>
      </c>
      <c r="J24" s="25">
        <f t="shared" si="1"/>
        <v>-14.285714285714292</v>
      </c>
    </row>
    <row r="25" spans="1:10" ht="20.100000000000001" customHeight="1" x14ac:dyDescent="0.25">
      <c r="A25" s="15" t="s">
        <v>24</v>
      </c>
      <c r="B25" s="26">
        <v>18</v>
      </c>
      <c r="C25" s="48">
        <v>20</v>
      </c>
      <c r="D25" s="25">
        <f t="shared" si="0"/>
        <v>11.111111111111114</v>
      </c>
      <c r="E25" s="26">
        <v>0</v>
      </c>
      <c r="F25" s="48">
        <v>1</v>
      </c>
      <c r="G25" s="25" t="s">
        <v>279</v>
      </c>
      <c r="H25" s="26">
        <v>16</v>
      </c>
      <c r="I25" s="48">
        <v>16</v>
      </c>
      <c r="J25" s="25">
        <f t="shared" si="1"/>
        <v>0</v>
      </c>
    </row>
    <row r="26" spans="1:10" ht="20.100000000000001" customHeight="1" x14ac:dyDescent="0.25">
      <c r="A26" s="15" t="s">
        <v>25</v>
      </c>
      <c r="B26" s="26">
        <v>7</v>
      </c>
      <c r="C26" s="48">
        <v>6</v>
      </c>
      <c r="D26" s="25">
        <f t="shared" si="0"/>
        <v>-14.285714285714292</v>
      </c>
      <c r="E26" s="26">
        <v>1</v>
      </c>
      <c r="F26" s="48">
        <v>0</v>
      </c>
      <c r="G26" s="40" t="s">
        <v>278</v>
      </c>
      <c r="H26" s="26">
        <v>4</v>
      </c>
      <c r="I26" s="48">
        <v>5</v>
      </c>
      <c r="J26" s="25">
        <f t="shared" si="1"/>
        <v>25</v>
      </c>
    </row>
    <row r="27" spans="1:10" ht="20.100000000000001" customHeight="1" x14ac:dyDescent="0.25">
      <c r="A27" s="15" t="s">
        <v>26</v>
      </c>
      <c r="B27" s="26">
        <v>13</v>
      </c>
      <c r="C27" s="48">
        <v>7</v>
      </c>
      <c r="D27" s="25">
        <f t="shared" si="0"/>
        <v>-46.153846153846153</v>
      </c>
      <c r="E27" s="26">
        <v>0</v>
      </c>
      <c r="F27" s="48">
        <v>0</v>
      </c>
      <c r="G27" s="25"/>
      <c r="H27" s="26">
        <v>9</v>
      </c>
      <c r="I27" s="48">
        <v>6</v>
      </c>
      <c r="J27" s="25">
        <f t="shared" si="1"/>
        <v>-33.333333333333329</v>
      </c>
    </row>
    <row r="28" spans="1:10" ht="20.100000000000001" customHeight="1" x14ac:dyDescent="0.25">
      <c r="A28" s="15" t="s">
        <v>27</v>
      </c>
      <c r="B28" s="26">
        <v>15</v>
      </c>
      <c r="C28" s="48">
        <v>27</v>
      </c>
      <c r="D28" s="25">
        <f t="shared" si="0"/>
        <v>80</v>
      </c>
      <c r="E28" s="26">
        <v>0</v>
      </c>
      <c r="F28" s="48">
        <v>1</v>
      </c>
      <c r="G28" s="25" t="s">
        <v>279</v>
      </c>
      <c r="H28" s="26">
        <v>12</v>
      </c>
      <c r="I28" s="48">
        <v>20</v>
      </c>
      <c r="J28" s="25">
        <f t="shared" si="1"/>
        <v>66.666666666666657</v>
      </c>
    </row>
    <row r="29" spans="1:10" ht="20.100000000000001" customHeight="1" x14ac:dyDescent="0.25">
      <c r="A29" s="15" t="s">
        <v>28</v>
      </c>
      <c r="B29" s="26">
        <v>10</v>
      </c>
      <c r="C29" s="48">
        <v>11</v>
      </c>
      <c r="D29" s="25">
        <f t="shared" si="0"/>
        <v>10</v>
      </c>
      <c r="E29" s="26">
        <v>0</v>
      </c>
      <c r="F29" s="48">
        <v>0</v>
      </c>
      <c r="G29" s="25"/>
      <c r="H29" s="26">
        <v>7</v>
      </c>
      <c r="I29" s="48">
        <v>10</v>
      </c>
      <c r="J29" s="25">
        <f t="shared" si="1"/>
        <v>42.857142857142861</v>
      </c>
    </row>
    <row r="30" spans="1:10" ht="20.100000000000001" customHeight="1" x14ac:dyDescent="0.25">
      <c r="A30" s="15" t="s">
        <v>29</v>
      </c>
      <c r="B30" s="26">
        <v>6</v>
      </c>
      <c r="C30" s="48">
        <v>11</v>
      </c>
      <c r="D30" s="25">
        <f t="shared" si="0"/>
        <v>83.333333333333343</v>
      </c>
      <c r="E30" s="26">
        <v>0</v>
      </c>
      <c r="F30" s="48">
        <v>0</v>
      </c>
      <c r="G30" s="25"/>
      <c r="H30" s="26">
        <v>4</v>
      </c>
      <c r="I30" s="48">
        <v>10</v>
      </c>
      <c r="J30" s="25">
        <f t="shared" si="1"/>
        <v>150</v>
      </c>
    </row>
    <row r="31" spans="1:10" ht="20.100000000000001" customHeight="1" x14ac:dyDescent="0.25">
      <c r="A31" s="15" t="s">
        <v>30</v>
      </c>
      <c r="B31" s="26">
        <v>18</v>
      </c>
      <c r="C31" s="48">
        <v>25</v>
      </c>
      <c r="D31" s="25">
        <f t="shared" si="0"/>
        <v>38.888888888888886</v>
      </c>
      <c r="E31" s="26">
        <v>2</v>
      </c>
      <c r="F31" s="48">
        <v>3</v>
      </c>
      <c r="G31" s="25">
        <f>F31*100/E31-100</f>
        <v>50</v>
      </c>
      <c r="H31" s="26">
        <v>14</v>
      </c>
      <c r="I31" s="48">
        <v>21</v>
      </c>
      <c r="J31" s="25">
        <f t="shared" si="1"/>
        <v>50</v>
      </c>
    </row>
    <row r="32" spans="1:10" ht="20.100000000000001" customHeight="1" x14ac:dyDescent="0.25">
      <c r="A32" s="15" t="s">
        <v>31</v>
      </c>
      <c r="B32" s="26">
        <v>12</v>
      </c>
      <c r="C32" s="48">
        <v>13</v>
      </c>
      <c r="D32" s="25">
        <f t="shared" si="0"/>
        <v>8.3333333333333286</v>
      </c>
      <c r="E32" s="26">
        <v>0</v>
      </c>
      <c r="F32" s="48">
        <v>1</v>
      </c>
      <c r="G32" s="25" t="s">
        <v>279</v>
      </c>
      <c r="H32" s="26">
        <v>8</v>
      </c>
      <c r="I32" s="48">
        <v>9</v>
      </c>
      <c r="J32" s="25">
        <f t="shared" si="1"/>
        <v>12.5</v>
      </c>
    </row>
    <row r="33" spans="1:10" ht="20.100000000000001" customHeight="1" x14ac:dyDescent="0.25">
      <c r="A33" s="15" t="s">
        <v>32</v>
      </c>
      <c r="B33" s="26">
        <v>0</v>
      </c>
      <c r="C33" s="48">
        <v>0</v>
      </c>
      <c r="D33" s="25"/>
      <c r="E33" s="26">
        <v>0</v>
      </c>
      <c r="F33" s="48">
        <v>0</v>
      </c>
      <c r="G33" s="25"/>
      <c r="H33" s="26">
        <v>0</v>
      </c>
      <c r="I33" s="48">
        <v>0</v>
      </c>
      <c r="J33" s="25"/>
    </row>
    <row r="34" spans="1:10" ht="20.100000000000001" customHeight="1" x14ac:dyDescent="0.25">
      <c r="A34" s="17" t="s">
        <v>33</v>
      </c>
      <c r="B34" s="10">
        <v>399</v>
      </c>
      <c r="C34" s="52">
        <v>423</v>
      </c>
      <c r="D34" s="27">
        <f>C34*100/B34-100</f>
        <v>6.0150375939849567</v>
      </c>
      <c r="E34" s="10">
        <v>14</v>
      </c>
      <c r="F34" s="52">
        <v>19</v>
      </c>
      <c r="G34" s="27">
        <f>F34*100/E34-100</f>
        <v>35.714285714285722</v>
      </c>
      <c r="H34" s="10">
        <v>317</v>
      </c>
      <c r="I34" s="52">
        <v>343</v>
      </c>
      <c r="J34" s="27">
        <f>I34*100/H34-100</f>
        <v>8.201892744479494</v>
      </c>
    </row>
  </sheetData>
  <mergeCells count="7">
    <mergeCell ref="A1:J1"/>
    <mergeCell ref="A2:J2"/>
    <mergeCell ref="A4:A6"/>
    <mergeCell ref="B4:J4"/>
    <mergeCell ref="B5:D5"/>
    <mergeCell ref="E5:G5"/>
    <mergeCell ref="H5:J5"/>
  </mergeCells>
  <conditionalFormatting sqref="D7:D34 G7:G9 J7:J34 G11:G13 G17 G19:G25 G27:G34">
    <cfRule type="cellIs" dxfId="7" priority="1" stopIfTrue="1" operator="lessThanOrEqual">
      <formula>0</formula>
    </cfRule>
    <cfRule type="cellIs" dxfId="6" priority="2" stopIfTrue="1" operator="greaterThan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AB378-0001-4B5A-AA12-8D9452966B4B}">
  <dimension ref="A1:J34"/>
  <sheetViews>
    <sheetView workbookViewId="0">
      <selection activeCell="O22" sqref="O22"/>
    </sheetView>
  </sheetViews>
  <sheetFormatPr defaultRowHeight="15" x14ac:dyDescent="0.25"/>
  <cols>
    <col min="1" max="1" width="27.28515625" customWidth="1"/>
    <col min="2" max="10" width="10.7109375" customWidth="1"/>
  </cols>
  <sheetData>
    <row r="1" spans="1:10" ht="18" x14ac:dyDescent="0.25">
      <c r="A1" s="175" t="s">
        <v>272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8" x14ac:dyDescent="0.25">
      <c r="A2" s="175" t="s">
        <v>277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86" t="s">
        <v>0</v>
      </c>
      <c r="B4" s="186" t="s">
        <v>266</v>
      </c>
      <c r="C4" s="186"/>
      <c r="D4" s="186"/>
      <c r="E4" s="186"/>
      <c r="F4" s="186"/>
      <c r="G4" s="186"/>
      <c r="H4" s="186"/>
      <c r="I4" s="186"/>
      <c r="J4" s="186"/>
    </row>
    <row r="5" spans="1:10" x14ac:dyDescent="0.25">
      <c r="A5" s="186"/>
      <c r="B5" s="186" t="s">
        <v>2</v>
      </c>
      <c r="C5" s="186"/>
      <c r="D5" s="186"/>
      <c r="E5" s="186" t="s">
        <v>3</v>
      </c>
      <c r="F5" s="186"/>
      <c r="G5" s="186"/>
      <c r="H5" s="186" t="s">
        <v>4</v>
      </c>
      <c r="I5" s="186"/>
      <c r="J5" s="186"/>
    </row>
    <row r="6" spans="1:10" x14ac:dyDescent="0.25">
      <c r="A6" s="186"/>
      <c r="B6" s="2">
        <v>2019</v>
      </c>
      <c r="C6" s="2">
        <v>2020</v>
      </c>
      <c r="D6" s="2" t="s">
        <v>5</v>
      </c>
      <c r="E6" s="2">
        <v>2019</v>
      </c>
      <c r="F6" s="2">
        <v>2020</v>
      </c>
      <c r="G6" s="2" t="s">
        <v>5</v>
      </c>
      <c r="H6" s="2">
        <v>2019</v>
      </c>
      <c r="I6" s="2">
        <v>2020</v>
      </c>
      <c r="J6" s="2" t="s">
        <v>5</v>
      </c>
    </row>
    <row r="7" spans="1:10" ht="18.75" x14ac:dyDescent="0.25">
      <c r="A7" s="15" t="s">
        <v>6</v>
      </c>
      <c r="B7" s="26">
        <v>0</v>
      </c>
      <c r="C7" s="48">
        <v>0</v>
      </c>
      <c r="D7" s="25"/>
      <c r="E7" s="26">
        <v>0</v>
      </c>
      <c r="F7" s="48">
        <v>0</v>
      </c>
      <c r="G7" s="25"/>
      <c r="H7" s="26">
        <v>0</v>
      </c>
      <c r="I7" s="48">
        <v>0</v>
      </c>
      <c r="J7" s="25"/>
    </row>
    <row r="8" spans="1:10" ht="18.75" x14ac:dyDescent="0.25">
      <c r="A8" s="15" t="s">
        <v>7</v>
      </c>
      <c r="B8" s="26">
        <v>2</v>
      </c>
      <c r="C8" s="48">
        <v>1</v>
      </c>
      <c r="D8" s="25">
        <f>C8*100/B8-100</f>
        <v>-50</v>
      </c>
      <c r="E8" s="26">
        <v>1</v>
      </c>
      <c r="F8" s="48">
        <v>1</v>
      </c>
      <c r="G8" s="25">
        <f>F8*100/E8-100</f>
        <v>0</v>
      </c>
      <c r="H8" s="26">
        <v>8</v>
      </c>
      <c r="I8" s="48">
        <v>1</v>
      </c>
      <c r="J8" s="25">
        <f>I8*100/H8-100</f>
        <v>-87.5</v>
      </c>
    </row>
    <row r="9" spans="1:10" ht="18.75" x14ac:dyDescent="0.25">
      <c r="A9" s="15" t="s">
        <v>8</v>
      </c>
      <c r="B9" s="26">
        <v>7</v>
      </c>
      <c r="C9" s="48">
        <v>1</v>
      </c>
      <c r="D9" s="25">
        <f>C9*100/B9-100</f>
        <v>-85.714285714285708</v>
      </c>
      <c r="E9" s="26">
        <v>2</v>
      </c>
      <c r="F9" s="48">
        <v>0</v>
      </c>
      <c r="G9" s="40" t="s">
        <v>278</v>
      </c>
      <c r="H9" s="26">
        <v>17</v>
      </c>
      <c r="I9" s="48">
        <v>1</v>
      </c>
      <c r="J9" s="25">
        <f>I9*100/H9-100</f>
        <v>-94.117647058823536</v>
      </c>
    </row>
    <row r="10" spans="1:10" ht="18.75" x14ac:dyDescent="0.25">
      <c r="A10" s="15" t="s">
        <v>9</v>
      </c>
      <c r="B10" s="26">
        <v>18</v>
      </c>
      <c r="C10" s="48">
        <v>14</v>
      </c>
      <c r="D10" s="25">
        <f>C10*100/B10-100</f>
        <v>-22.222222222222229</v>
      </c>
      <c r="E10" s="26">
        <v>1</v>
      </c>
      <c r="F10" s="48">
        <v>2</v>
      </c>
      <c r="G10" s="25">
        <f>F10*100/E10-100</f>
        <v>100</v>
      </c>
      <c r="H10" s="26">
        <v>22</v>
      </c>
      <c r="I10" s="48">
        <v>24</v>
      </c>
      <c r="J10" s="25">
        <f>I10*100/H10-100</f>
        <v>9.0909090909090935</v>
      </c>
    </row>
    <row r="11" spans="1:10" ht="18.75" x14ac:dyDescent="0.25">
      <c r="A11" s="15" t="s">
        <v>10</v>
      </c>
      <c r="B11" s="26">
        <v>5</v>
      </c>
      <c r="C11" s="48">
        <v>6</v>
      </c>
      <c r="D11" s="25">
        <f>C11*100/B11-100</f>
        <v>20</v>
      </c>
      <c r="E11" s="26">
        <v>3</v>
      </c>
      <c r="F11" s="48">
        <v>2</v>
      </c>
      <c r="G11" s="25">
        <f>F11*100/E11-100</f>
        <v>-33.333333333333329</v>
      </c>
      <c r="H11" s="26">
        <v>7</v>
      </c>
      <c r="I11" s="48">
        <v>10</v>
      </c>
      <c r="J11" s="25">
        <f>I11*100/H11-100</f>
        <v>42.857142857142861</v>
      </c>
    </row>
    <row r="12" spans="1:10" ht="18.75" x14ac:dyDescent="0.25">
      <c r="A12" s="15" t="s">
        <v>11</v>
      </c>
      <c r="B12" s="26">
        <v>3</v>
      </c>
      <c r="C12" s="48">
        <v>1</v>
      </c>
      <c r="D12" s="25">
        <f t="shared" ref="D12:D32" si="0">C12*100/B12-100</f>
        <v>-66.666666666666657</v>
      </c>
      <c r="E12" s="26">
        <v>0</v>
      </c>
      <c r="F12" s="48">
        <v>1</v>
      </c>
      <c r="G12" s="25" t="s">
        <v>279</v>
      </c>
      <c r="H12" s="26">
        <v>10</v>
      </c>
      <c r="I12" s="48">
        <v>2</v>
      </c>
      <c r="J12" s="25">
        <f t="shared" ref="J12:J32" si="1">I12*100/H12-100</f>
        <v>-80</v>
      </c>
    </row>
    <row r="13" spans="1:10" ht="18.75" x14ac:dyDescent="0.25">
      <c r="A13" s="15" t="s">
        <v>12</v>
      </c>
      <c r="B13" s="26">
        <v>0</v>
      </c>
      <c r="C13" s="48">
        <v>1</v>
      </c>
      <c r="D13" s="25" t="s">
        <v>279</v>
      </c>
      <c r="E13" s="26">
        <v>0</v>
      </c>
      <c r="F13" s="48">
        <v>0</v>
      </c>
      <c r="G13" s="25"/>
      <c r="H13" s="26">
        <v>0</v>
      </c>
      <c r="I13" s="48">
        <v>3</v>
      </c>
      <c r="J13" s="25" t="s">
        <v>279</v>
      </c>
    </row>
    <row r="14" spans="1:10" ht="18.75" x14ac:dyDescent="0.25">
      <c r="A14" s="15" t="s">
        <v>13</v>
      </c>
      <c r="B14" s="26">
        <v>12</v>
      </c>
      <c r="C14" s="48">
        <v>11</v>
      </c>
      <c r="D14" s="25">
        <f t="shared" si="0"/>
        <v>-8.3333333333333286</v>
      </c>
      <c r="E14" s="26">
        <v>0</v>
      </c>
      <c r="F14" s="48">
        <v>1</v>
      </c>
      <c r="G14" s="25" t="s">
        <v>279</v>
      </c>
      <c r="H14" s="26">
        <v>23</v>
      </c>
      <c r="I14" s="48">
        <v>19</v>
      </c>
      <c r="J14" s="25">
        <f t="shared" si="1"/>
        <v>-17.391304347826093</v>
      </c>
    </row>
    <row r="15" spans="1:10" ht="18.75" x14ac:dyDescent="0.25">
      <c r="A15" s="15" t="s">
        <v>14</v>
      </c>
      <c r="B15" s="26">
        <v>7</v>
      </c>
      <c r="C15" s="48">
        <v>2</v>
      </c>
      <c r="D15" s="25">
        <f t="shared" si="0"/>
        <v>-71.428571428571431</v>
      </c>
      <c r="E15" s="26">
        <v>0</v>
      </c>
      <c r="F15" s="48">
        <v>0</v>
      </c>
      <c r="G15" s="25"/>
      <c r="H15" s="26">
        <v>19</v>
      </c>
      <c r="I15" s="48">
        <v>6</v>
      </c>
      <c r="J15" s="25">
        <f t="shared" si="1"/>
        <v>-68.421052631578945</v>
      </c>
    </row>
    <row r="16" spans="1:10" ht="18.75" x14ac:dyDescent="0.25">
      <c r="A16" s="15" t="s">
        <v>15</v>
      </c>
      <c r="B16" s="26">
        <v>12</v>
      </c>
      <c r="C16" s="48">
        <v>5</v>
      </c>
      <c r="D16" s="25">
        <f t="shared" si="0"/>
        <v>-58.333333333333336</v>
      </c>
      <c r="E16" s="26">
        <v>0</v>
      </c>
      <c r="F16" s="48">
        <v>1</v>
      </c>
      <c r="G16" s="25" t="s">
        <v>279</v>
      </c>
      <c r="H16" s="26">
        <v>19</v>
      </c>
      <c r="I16" s="48">
        <v>29</v>
      </c>
      <c r="J16" s="25">
        <f t="shared" si="1"/>
        <v>52.631578947368411</v>
      </c>
    </row>
    <row r="17" spans="1:10" ht="18.75" x14ac:dyDescent="0.25">
      <c r="A17" s="15" t="s">
        <v>16</v>
      </c>
      <c r="B17" s="26">
        <v>10</v>
      </c>
      <c r="C17" s="48">
        <v>6</v>
      </c>
      <c r="D17" s="25">
        <f t="shared" si="0"/>
        <v>-40</v>
      </c>
      <c r="E17" s="26">
        <v>0</v>
      </c>
      <c r="F17" s="48">
        <v>4</v>
      </c>
      <c r="G17" s="25" t="s">
        <v>279</v>
      </c>
      <c r="H17" s="26">
        <v>20</v>
      </c>
      <c r="I17" s="48">
        <v>7</v>
      </c>
      <c r="J17" s="25">
        <f t="shared" si="1"/>
        <v>-65</v>
      </c>
    </row>
    <row r="18" spans="1:10" ht="18.75" x14ac:dyDescent="0.25">
      <c r="A18" s="15" t="s">
        <v>17</v>
      </c>
      <c r="B18" s="26">
        <v>4</v>
      </c>
      <c r="C18" s="48">
        <v>1</v>
      </c>
      <c r="D18" s="25">
        <f t="shared" si="0"/>
        <v>-75</v>
      </c>
      <c r="E18" s="26">
        <v>0</v>
      </c>
      <c r="F18" s="48">
        <v>1</v>
      </c>
      <c r="G18" s="25" t="s">
        <v>279</v>
      </c>
      <c r="H18" s="26">
        <v>9</v>
      </c>
      <c r="I18" s="48">
        <v>1</v>
      </c>
      <c r="J18" s="25">
        <f t="shared" si="1"/>
        <v>-88.888888888888886</v>
      </c>
    </row>
    <row r="19" spans="1:10" ht="18.75" x14ac:dyDescent="0.25">
      <c r="A19" s="15" t="s">
        <v>18</v>
      </c>
      <c r="B19" s="26">
        <v>0</v>
      </c>
      <c r="C19" s="48">
        <v>1</v>
      </c>
      <c r="D19" s="25" t="s">
        <v>279</v>
      </c>
      <c r="E19" s="26">
        <v>0</v>
      </c>
      <c r="F19" s="48">
        <v>0</v>
      </c>
      <c r="G19" s="25"/>
      <c r="H19" s="26">
        <v>0</v>
      </c>
      <c r="I19" s="48">
        <v>10</v>
      </c>
      <c r="J19" s="25" t="s">
        <v>279</v>
      </c>
    </row>
    <row r="20" spans="1:10" ht="18.75" x14ac:dyDescent="0.25">
      <c r="A20" s="15" t="s">
        <v>19</v>
      </c>
      <c r="B20" s="26">
        <v>13</v>
      </c>
      <c r="C20" s="48">
        <v>12</v>
      </c>
      <c r="D20" s="25">
        <f t="shared" si="0"/>
        <v>-7.6923076923076934</v>
      </c>
      <c r="E20" s="26">
        <v>1</v>
      </c>
      <c r="F20" s="48">
        <v>2</v>
      </c>
      <c r="G20" s="25">
        <f>F20*100/E20-100</f>
        <v>100</v>
      </c>
      <c r="H20" s="26">
        <v>34</v>
      </c>
      <c r="I20" s="48">
        <v>30</v>
      </c>
      <c r="J20" s="25">
        <f t="shared" si="1"/>
        <v>-11.764705882352942</v>
      </c>
    </row>
    <row r="21" spans="1:10" ht="18.75" x14ac:dyDescent="0.25">
      <c r="A21" s="15" t="s">
        <v>20</v>
      </c>
      <c r="B21" s="26">
        <v>7</v>
      </c>
      <c r="C21" s="48">
        <v>2</v>
      </c>
      <c r="D21" s="25">
        <f t="shared" si="0"/>
        <v>-71.428571428571431</v>
      </c>
      <c r="E21" s="26">
        <v>4</v>
      </c>
      <c r="F21" s="48">
        <v>0</v>
      </c>
      <c r="G21" s="40" t="s">
        <v>278</v>
      </c>
      <c r="H21" s="26">
        <v>9</v>
      </c>
      <c r="I21" s="48">
        <v>18</v>
      </c>
      <c r="J21" s="25">
        <f t="shared" si="1"/>
        <v>100</v>
      </c>
    </row>
    <row r="22" spans="1:10" ht="18.75" x14ac:dyDescent="0.25">
      <c r="A22" s="15" t="s">
        <v>21</v>
      </c>
      <c r="B22" s="26">
        <v>9</v>
      </c>
      <c r="C22" s="48">
        <v>3</v>
      </c>
      <c r="D22" s="25">
        <f t="shared" si="0"/>
        <v>-66.666666666666657</v>
      </c>
      <c r="E22" s="26">
        <v>0</v>
      </c>
      <c r="F22" s="48">
        <v>1</v>
      </c>
      <c r="G22" s="25" t="s">
        <v>279</v>
      </c>
      <c r="H22" s="26">
        <v>33</v>
      </c>
      <c r="I22" s="48">
        <v>3</v>
      </c>
      <c r="J22" s="25">
        <f t="shared" si="1"/>
        <v>-90.909090909090907</v>
      </c>
    </row>
    <row r="23" spans="1:10" ht="18.75" x14ac:dyDescent="0.25">
      <c r="A23" s="15" t="s">
        <v>22</v>
      </c>
      <c r="B23" s="26">
        <v>12</v>
      </c>
      <c r="C23" s="48">
        <v>8</v>
      </c>
      <c r="D23" s="25">
        <f t="shared" si="0"/>
        <v>-33.333333333333329</v>
      </c>
      <c r="E23" s="26">
        <v>5</v>
      </c>
      <c r="F23" s="48">
        <v>4</v>
      </c>
      <c r="G23" s="25">
        <f>F23*100/E23-100</f>
        <v>-20</v>
      </c>
      <c r="H23" s="26">
        <v>26</v>
      </c>
      <c r="I23" s="48">
        <v>26</v>
      </c>
      <c r="J23" s="25">
        <f t="shared" si="1"/>
        <v>0</v>
      </c>
    </row>
    <row r="24" spans="1:10" ht="18.75" x14ac:dyDescent="0.25">
      <c r="A24" s="15" t="s">
        <v>23</v>
      </c>
      <c r="B24" s="26">
        <v>1</v>
      </c>
      <c r="C24" s="48">
        <v>2</v>
      </c>
      <c r="D24" s="25">
        <f t="shared" si="0"/>
        <v>100</v>
      </c>
      <c r="E24" s="26">
        <v>1</v>
      </c>
      <c r="F24" s="48">
        <v>1</v>
      </c>
      <c r="G24" s="25">
        <f>F24*100/E24-100</f>
        <v>0</v>
      </c>
      <c r="H24" s="26">
        <v>1</v>
      </c>
      <c r="I24" s="48">
        <v>3</v>
      </c>
      <c r="J24" s="25">
        <f t="shared" si="1"/>
        <v>200</v>
      </c>
    </row>
    <row r="25" spans="1:10" ht="18.75" x14ac:dyDescent="0.25">
      <c r="A25" s="15" t="s">
        <v>24</v>
      </c>
      <c r="B25" s="26">
        <v>4</v>
      </c>
      <c r="C25" s="48">
        <v>6</v>
      </c>
      <c r="D25" s="25">
        <f t="shared" si="0"/>
        <v>50</v>
      </c>
      <c r="E25" s="26">
        <v>0</v>
      </c>
      <c r="F25" s="48">
        <v>0</v>
      </c>
      <c r="G25" s="25"/>
      <c r="H25" s="26">
        <v>5</v>
      </c>
      <c r="I25" s="48">
        <v>6</v>
      </c>
      <c r="J25" s="25">
        <f t="shared" si="1"/>
        <v>20</v>
      </c>
    </row>
    <row r="26" spans="1:10" ht="18.75" x14ac:dyDescent="0.25">
      <c r="A26" s="15" t="s">
        <v>25</v>
      </c>
      <c r="B26" s="26">
        <v>4</v>
      </c>
      <c r="C26" s="48">
        <v>6</v>
      </c>
      <c r="D26" s="25">
        <f t="shared" si="0"/>
        <v>50</v>
      </c>
      <c r="E26" s="26">
        <v>1</v>
      </c>
      <c r="F26" s="48">
        <v>0</v>
      </c>
      <c r="G26" s="40" t="s">
        <v>278</v>
      </c>
      <c r="H26" s="26">
        <v>10</v>
      </c>
      <c r="I26" s="48">
        <v>11</v>
      </c>
      <c r="J26" s="25">
        <f t="shared" si="1"/>
        <v>10</v>
      </c>
    </row>
    <row r="27" spans="1:10" ht="18.75" x14ac:dyDescent="0.25">
      <c r="A27" s="15" t="s">
        <v>26</v>
      </c>
      <c r="B27" s="26">
        <v>5</v>
      </c>
      <c r="C27" s="48">
        <v>0</v>
      </c>
      <c r="D27" s="40" t="s">
        <v>278</v>
      </c>
      <c r="E27" s="26">
        <v>2</v>
      </c>
      <c r="F27" s="48">
        <v>0</v>
      </c>
      <c r="G27" s="40" t="s">
        <v>278</v>
      </c>
      <c r="H27" s="26">
        <v>8</v>
      </c>
      <c r="I27" s="48">
        <v>0</v>
      </c>
      <c r="J27" s="40" t="s">
        <v>278</v>
      </c>
    </row>
    <row r="28" spans="1:10" ht="18.75" x14ac:dyDescent="0.25">
      <c r="A28" s="15" t="s">
        <v>27</v>
      </c>
      <c r="B28" s="26">
        <v>1</v>
      </c>
      <c r="C28" s="48">
        <v>5</v>
      </c>
      <c r="D28" s="25">
        <f t="shared" si="0"/>
        <v>400</v>
      </c>
      <c r="E28" s="26">
        <v>0</v>
      </c>
      <c r="F28" s="48">
        <v>6</v>
      </c>
      <c r="G28" s="25" t="s">
        <v>279</v>
      </c>
      <c r="H28" s="26">
        <v>4</v>
      </c>
      <c r="I28" s="48">
        <v>6</v>
      </c>
      <c r="J28" s="25">
        <f t="shared" si="1"/>
        <v>50</v>
      </c>
    </row>
    <row r="29" spans="1:10" ht="18.75" x14ac:dyDescent="0.25">
      <c r="A29" s="15" t="s">
        <v>28</v>
      </c>
      <c r="B29" s="26">
        <v>2</v>
      </c>
      <c r="C29" s="48">
        <v>3</v>
      </c>
      <c r="D29" s="25">
        <f t="shared" si="0"/>
        <v>50</v>
      </c>
      <c r="E29" s="26">
        <v>0</v>
      </c>
      <c r="F29" s="48">
        <v>0</v>
      </c>
      <c r="G29" s="25"/>
      <c r="H29" s="26">
        <v>3</v>
      </c>
      <c r="I29" s="48">
        <v>4</v>
      </c>
      <c r="J29" s="25">
        <f t="shared" si="1"/>
        <v>33.333333333333343</v>
      </c>
    </row>
    <row r="30" spans="1:10" ht="18.75" x14ac:dyDescent="0.25">
      <c r="A30" s="15" t="s">
        <v>29</v>
      </c>
      <c r="B30" s="26">
        <v>4</v>
      </c>
      <c r="C30" s="48">
        <v>5</v>
      </c>
      <c r="D30" s="25">
        <f t="shared" si="0"/>
        <v>25</v>
      </c>
      <c r="E30" s="26">
        <v>1</v>
      </c>
      <c r="F30" s="48">
        <v>1</v>
      </c>
      <c r="G30" s="25">
        <f>F30*100/E30-100</f>
        <v>0</v>
      </c>
      <c r="H30" s="26">
        <v>17</v>
      </c>
      <c r="I30" s="48">
        <v>4</v>
      </c>
      <c r="J30" s="25">
        <f t="shared" si="1"/>
        <v>-76.470588235294116</v>
      </c>
    </row>
    <row r="31" spans="1:10" ht="18.75" x14ac:dyDescent="0.25">
      <c r="A31" s="15" t="s">
        <v>30</v>
      </c>
      <c r="B31" s="26">
        <v>6</v>
      </c>
      <c r="C31" s="48">
        <v>4</v>
      </c>
      <c r="D31" s="25">
        <f t="shared" si="0"/>
        <v>-33.333333333333329</v>
      </c>
      <c r="E31" s="26">
        <v>6</v>
      </c>
      <c r="F31" s="48">
        <v>2</v>
      </c>
      <c r="G31" s="25">
        <f>F31*100/E31-100</f>
        <v>-66.666666666666657</v>
      </c>
      <c r="H31" s="26">
        <v>41</v>
      </c>
      <c r="I31" s="48">
        <v>3</v>
      </c>
      <c r="J31" s="25">
        <f t="shared" si="1"/>
        <v>-92.682926829268297</v>
      </c>
    </row>
    <row r="32" spans="1:10" ht="18.75" x14ac:dyDescent="0.25">
      <c r="A32" s="15" t="s">
        <v>31</v>
      </c>
      <c r="B32" s="26">
        <v>1</v>
      </c>
      <c r="C32" s="48">
        <v>2</v>
      </c>
      <c r="D32" s="25">
        <f t="shared" si="0"/>
        <v>100</v>
      </c>
      <c r="E32" s="26">
        <v>0</v>
      </c>
      <c r="F32" s="48">
        <v>0</v>
      </c>
      <c r="G32" s="25"/>
      <c r="H32" s="26">
        <v>1</v>
      </c>
      <c r="I32" s="48">
        <v>3</v>
      </c>
      <c r="J32" s="25">
        <f t="shared" si="1"/>
        <v>200</v>
      </c>
    </row>
    <row r="33" spans="1:10" ht="18.75" x14ac:dyDescent="0.25">
      <c r="A33" s="15" t="s">
        <v>32</v>
      </c>
      <c r="B33" s="26">
        <v>0</v>
      </c>
      <c r="C33" s="48">
        <v>0</v>
      </c>
      <c r="D33" s="25"/>
      <c r="E33" s="26">
        <v>0</v>
      </c>
      <c r="F33" s="48">
        <v>0</v>
      </c>
      <c r="G33" s="25"/>
      <c r="H33" s="26">
        <v>0</v>
      </c>
      <c r="I33" s="48">
        <v>0</v>
      </c>
      <c r="J33" s="25"/>
    </row>
    <row r="34" spans="1:10" ht="18.75" x14ac:dyDescent="0.25">
      <c r="A34" s="17" t="s">
        <v>33</v>
      </c>
      <c r="B34" s="10">
        <v>149</v>
      </c>
      <c r="C34" s="52">
        <v>108</v>
      </c>
      <c r="D34" s="27">
        <f>C34*100/B34-100</f>
        <v>-27.516778523489933</v>
      </c>
      <c r="E34" s="10">
        <v>28</v>
      </c>
      <c r="F34" s="52">
        <v>30</v>
      </c>
      <c r="G34" s="27">
        <f>F34*100/E34-100</f>
        <v>7.1428571428571388</v>
      </c>
      <c r="H34" s="10">
        <v>346</v>
      </c>
      <c r="I34" s="52">
        <v>230</v>
      </c>
      <c r="J34" s="27">
        <f>I34*100/H34-100</f>
        <v>-33.526011560693647</v>
      </c>
    </row>
  </sheetData>
  <mergeCells count="7">
    <mergeCell ref="A1:J1"/>
    <mergeCell ref="A2:J2"/>
    <mergeCell ref="A4:A6"/>
    <mergeCell ref="B4:J4"/>
    <mergeCell ref="B5:D5"/>
    <mergeCell ref="E5:G5"/>
    <mergeCell ref="H5:J5"/>
  </mergeCells>
  <conditionalFormatting sqref="D7:D26 G7:G8 J7:J26 D28:D34 G10:G20 G22:G25 G28:G34 J28:J34">
    <cfRule type="cellIs" dxfId="5" priority="1" stopIfTrue="1" operator="lessThanOrEqual">
      <formula>0</formula>
    </cfRule>
    <cfRule type="cellIs" dxfId="4" priority="2" stopIfTrue="1" operator="greater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01944-5703-4EE5-B8A5-0243C73B61EF}">
  <dimension ref="A1:J34"/>
  <sheetViews>
    <sheetView topLeftCell="A10" workbookViewId="0">
      <selection activeCell="M14" sqref="M14"/>
    </sheetView>
  </sheetViews>
  <sheetFormatPr defaultRowHeight="15" x14ac:dyDescent="0.25"/>
  <cols>
    <col min="1" max="1" width="39.28515625" customWidth="1"/>
    <col min="2" max="10" width="10.7109375" customWidth="1"/>
  </cols>
  <sheetData>
    <row r="1" spans="1:10" ht="18" x14ac:dyDescent="0.25">
      <c r="A1" s="175" t="s">
        <v>273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8" x14ac:dyDescent="0.25">
      <c r="A2" s="175" t="s">
        <v>277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86" t="s">
        <v>0</v>
      </c>
      <c r="B4" s="186" t="s">
        <v>266</v>
      </c>
      <c r="C4" s="186"/>
      <c r="D4" s="186"/>
      <c r="E4" s="186"/>
      <c r="F4" s="186"/>
      <c r="G4" s="186"/>
      <c r="H4" s="186"/>
      <c r="I4" s="186"/>
      <c r="J4" s="186"/>
    </row>
    <row r="5" spans="1:10" x14ac:dyDescent="0.25">
      <c r="A5" s="186"/>
      <c r="B5" s="186" t="s">
        <v>2</v>
      </c>
      <c r="C5" s="186"/>
      <c r="D5" s="186"/>
      <c r="E5" s="186" t="s">
        <v>3</v>
      </c>
      <c r="F5" s="186"/>
      <c r="G5" s="186"/>
      <c r="H5" s="186" t="s">
        <v>4</v>
      </c>
      <c r="I5" s="186"/>
      <c r="J5" s="186"/>
    </row>
    <row r="6" spans="1:10" x14ac:dyDescent="0.25">
      <c r="A6" s="188"/>
      <c r="B6" s="12">
        <v>2019</v>
      </c>
      <c r="C6" s="12">
        <v>2020</v>
      </c>
      <c r="D6" s="11" t="s">
        <v>5</v>
      </c>
      <c r="E6" s="12">
        <v>2019</v>
      </c>
      <c r="F6" s="12">
        <v>2020</v>
      </c>
      <c r="G6" s="11" t="s">
        <v>5</v>
      </c>
      <c r="H6" s="12">
        <v>2019</v>
      </c>
      <c r="I6" s="12">
        <v>2020</v>
      </c>
      <c r="J6" s="11" t="s">
        <v>5</v>
      </c>
    </row>
    <row r="7" spans="1:10" ht="20.100000000000001" customHeight="1" x14ac:dyDescent="0.25">
      <c r="A7" s="18" t="s">
        <v>6</v>
      </c>
      <c r="B7" s="26">
        <v>0</v>
      </c>
      <c r="C7" s="166">
        <v>0</v>
      </c>
      <c r="D7" s="25"/>
      <c r="E7" s="26">
        <v>0</v>
      </c>
      <c r="F7" s="26">
        <v>0</v>
      </c>
      <c r="G7" s="25"/>
      <c r="H7" s="26">
        <v>0</v>
      </c>
      <c r="I7" s="26">
        <v>0</v>
      </c>
      <c r="J7" s="25"/>
    </row>
    <row r="8" spans="1:10" ht="20.100000000000001" customHeight="1" x14ac:dyDescent="0.25">
      <c r="A8" s="19" t="s">
        <v>7</v>
      </c>
      <c r="B8" s="26">
        <v>9</v>
      </c>
      <c r="C8" s="166">
        <v>10</v>
      </c>
      <c r="D8" s="25">
        <f>C8*100/B8-100</f>
        <v>11.111111111111114</v>
      </c>
      <c r="E8" s="26">
        <v>2</v>
      </c>
      <c r="F8" s="26">
        <v>5</v>
      </c>
      <c r="G8" s="25">
        <f>F8*100/E8-100</f>
        <v>150</v>
      </c>
      <c r="H8" s="26">
        <v>16</v>
      </c>
      <c r="I8" s="26">
        <v>8</v>
      </c>
      <c r="J8" s="25">
        <f>I8*100/H8-100</f>
        <v>-50</v>
      </c>
    </row>
    <row r="9" spans="1:10" ht="20.100000000000001" customHeight="1" x14ac:dyDescent="0.25">
      <c r="A9" s="19" t="s">
        <v>8</v>
      </c>
      <c r="B9" s="26">
        <v>6</v>
      </c>
      <c r="C9" s="166">
        <v>6</v>
      </c>
      <c r="D9" s="25">
        <f>C9*100/B9-100</f>
        <v>0</v>
      </c>
      <c r="E9" s="26">
        <v>3</v>
      </c>
      <c r="F9" s="26">
        <v>3</v>
      </c>
      <c r="G9" s="25">
        <f>F9*100/E9-100</f>
        <v>0</v>
      </c>
      <c r="H9" s="26">
        <v>7</v>
      </c>
      <c r="I9" s="26">
        <v>5</v>
      </c>
      <c r="J9" s="25">
        <f>I9*100/H9-100</f>
        <v>-28.571428571428569</v>
      </c>
    </row>
    <row r="10" spans="1:10" ht="20.100000000000001" customHeight="1" x14ac:dyDescent="0.25">
      <c r="A10" s="19" t="s">
        <v>9</v>
      </c>
      <c r="B10" s="26">
        <v>4</v>
      </c>
      <c r="C10" s="166">
        <v>4</v>
      </c>
      <c r="D10" s="25">
        <f>C10*100/B10-100</f>
        <v>0</v>
      </c>
      <c r="E10" s="26">
        <v>0</v>
      </c>
      <c r="F10" s="26">
        <v>3</v>
      </c>
      <c r="G10" s="25" t="s">
        <v>279</v>
      </c>
      <c r="H10" s="26">
        <v>4</v>
      </c>
      <c r="I10" s="26">
        <v>5</v>
      </c>
      <c r="J10" s="25">
        <f>I10*100/H10-100</f>
        <v>25</v>
      </c>
    </row>
    <row r="11" spans="1:10" ht="20.100000000000001" customHeight="1" x14ac:dyDescent="0.25">
      <c r="A11" s="19" t="s">
        <v>10</v>
      </c>
      <c r="B11" s="26">
        <v>0</v>
      </c>
      <c r="C11" s="166">
        <v>4</v>
      </c>
      <c r="D11" s="25" t="s">
        <v>279</v>
      </c>
      <c r="E11" s="26">
        <v>0</v>
      </c>
      <c r="F11" s="26">
        <v>0</v>
      </c>
      <c r="G11" s="25"/>
      <c r="H11" s="26">
        <v>0</v>
      </c>
      <c r="I11" s="26">
        <v>5</v>
      </c>
      <c r="J11" s="25" t="s">
        <v>279</v>
      </c>
    </row>
    <row r="12" spans="1:10" ht="20.100000000000001" customHeight="1" x14ac:dyDescent="0.25">
      <c r="A12" s="19" t="s">
        <v>11</v>
      </c>
      <c r="B12" s="26">
        <v>4</v>
      </c>
      <c r="C12" s="166">
        <v>1</v>
      </c>
      <c r="D12" s="25">
        <f t="shared" ref="D12:D32" si="0">C12*100/B12-100</f>
        <v>-75</v>
      </c>
      <c r="E12" s="26">
        <v>0</v>
      </c>
      <c r="F12" s="26">
        <v>0</v>
      </c>
      <c r="G12" s="25"/>
      <c r="H12" s="26">
        <v>4</v>
      </c>
      <c r="I12" s="26">
        <v>1</v>
      </c>
      <c r="J12" s="25">
        <f t="shared" ref="J12:J32" si="1">I12*100/H12-100</f>
        <v>-75</v>
      </c>
    </row>
    <row r="13" spans="1:10" ht="20.100000000000001" customHeight="1" x14ac:dyDescent="0.25">
      <c r="A13" s="19" t="s">
        <v>12</v>
      </c>
      <c r="B13" s="26">
        <v>2</v>
      </c>
      <c r="C13" s="166">
        <v>4</v>
      </c>
      <c r="D13" s="25">
        <f t="shared" si="0"/>
        <v>100</v>
      </c>
      <c r="E13" s="26">
        <v>0</v>
      </c>
      <c r="F13" s="26">
        <v>1</v>
      </c>
      <c r="G13" s="25" t="s">
        <v>279</v>
      </c>
      <c r="H13" s="26">
        <v>4</v>
      </c>
      <c r="I13" s="26">
        <v>5</v>
      </c>
      <c r="J13" s="25">
        <f t="shared" si="1"/>
        <v>25</v>
      </c>
    </row>
    <row r="14" spans="1:10" ht="20.100000000000001" customHeight="1" x14ac:dyDescent="0.25">
      <c r="A14" s="19" t="s">
        <v>13</v>
      </c>
      <c r="B14" s="26">
        <v>6</v>
      </c>
      <c r="C14" s="166">
        <v>2</v>
      </c>
      <c r="D14" s="25">
        <f t="shared" si="0"/>
        <v>-66.666666666666657</v>
      </c>
      <c r="E14" s="26">
        <v>0</v>
      </c>
      <c r="F14" s="26">
        <v>0</v>
      </c>
      <c r="G14" s="25"/>
      <c r="H14" s="26">
        <v>9</v>
      </c>
      <c r="I14" s="26">
        <v>3</v>
      </c>
      <c r="J14" s="25">
        <f t="shared" si="1"/>
        <v>-66.666666666666657</v>
      </c>
    </row>
    <row r="15" spans="1:10" ht="20.100000000000001" customHeight="1" x14ac:dyDescent="0.25">
      <c r="A15" s="19" t="s">
        <v>14</v>
      </c>
      <c r="B15" s="26">
        <v>1</v>
      </c>
      <c r="C15" s="166">
        <v>6</v>
      </c>
      <c r="D15" s="25">
        <f t="shared" si="0"/>
        <v>500</v>
      </c>
      <c r="E15" s="26">
        <v>2</v>
      </c>
      <c r="F15" s="26">
        <v>2</v>
      </c>
      <c r="G15" s="25">
        <f>F15*100/E15-100</f>
        <v>0</v>
      </c>
      <c r="H15" s="26">
        <v>4</v>
      </c>
      <c r="I15" s="26">
        <v>6</v>
      </c>
      <c r="J15" s="25">
        <f t="shared" si="1"/>
        <v>50</v>
      </c>
    </row>
    <row r="16" spans="1:10" ht="20.100000000000001" customHeight="1" x14ac:dyDescent="0.25">
      <c r="A16" s="19" t="s">
        <v>15</v>
      </c>
      <c r="B16" s="26">
        <v>22</v>
      </c>
      <c r="C16" s="166">
        <v>30</v>
      </c>
      <c r="D16" s="25">
        <f t="shared" si="0"/>
        <v>36.363636363636374</v>
      </c>
      <c r="E16" s="26">
        <v>15</v>
      </c>
      <c r="F16" s="26">
        <v>10</v>
      </c>
      <c r="G16" s="25">
        <f>F16*100/E16-100</f>
        <v>-33.333333333333329</v>
      </c>
      <c r="H16" s="26">
        <v>55</v>
      </c>
      <c r="I16" s="26">
        <v>27</v>
      </c>
      <c r="J16" s="25">
        <f t="shared" si="1"/>
        <v>-50.909090909090907</v>
      </c>
    </row>
    <row r="17" spans="1:10" ht="20.100000000000001" customHeight="1" x14ac:dyDescent="0.25">
      <c r="A17" s="19" t="s">
        <v>16</v>
      </c>
      <c r="B17" s="26">
        <v>1</v>
      </c>
      <c r="C17" s="166">
        <v>0</v>
      </c>
      <c r="D17" s="40" t="s">
        <v>278</v>
      </c>
      <c r="E17" s="26">
        <v>0</v>
      </c>
      <c r="F17" s="26">
        <v>0</v>
      </c>
      <c r="G17" s="25"/>
      <c r="H17" s="26">
        <v>1</v>
      </c>
      <c r="I17" s="26">
        <v>0</v>
      </c>
      <c r="J17" s="40" t="s">
        <v>278</v>
      </c>
    </row>
    <row r="18" spans="1:10" ht="20.100000000000001" customHeight="1" x14ac:dyDescent="0.25">
      <c r="A18" s="19" t="s">
        <v>17</v>
      </c>
      <c r="B18" s="26">
        <v>13</v>
      </c>
      <c r="C18" s="166">
        <v>11</v>
      </c>
      <c r="D18" s="25">
        <f t="shared" si="0"/>
        <v>-15.384615384615387</v>
      </c>
      <c r="E18" s="26">
        <v>4</v>
      </c>
      <c r="F18" s="26">
        <v>3</v>
      </c>
      <c r="G18" s="25">
        <f>F18*100/E18-100</f>
        <v>-25</v>
      </c>
      <c r="H18" s="26">
        <v>26</v>
      </c>
      <c r="I18" s="26">
        <v>14</v>
      </c>
      <c r="J18" s="25">
        <f t="shared" si="1"/>
        <v>-46.153846153846153</v>
      </c>
    </row>
    <row r="19" spans="1:10" ht="20.100000000000001" customHeight="1" x14ac:dyDescent="0.25">
      <c r="A19" s="19" t="s">
        <v>18</v>
      </c>
      <c r="B19" s="26">
        <v>0</v>
      </c>
      <c r="C19" s="166">
        <v>0</v>
      </c>
      <c r="D19" s="25"/>
      <c r="E19" s="26">
        <v>0</v>
      </c>
      <c r="F19" s="26">
        <v>0</v>
      </c>
      <c r="G19" s="25"/>
      <c r="H19" s="26">
        <v>0</v>
      </c>
      <c r="I19" s="26">
        <v>0</v>
      </c>
      <c r="J19" s="25"/>
    </row>
    <row r="20" spans="1:10" ht="20.100000000000001" customHeight="1" x14ac:dyDescent="0.25">
      <c r="A20" s="19" t="s">
        <v>19</v>
      </c>
      <c r="B20" s="26">
        <v>85</v>
      </c>
      <c r="C20" s="166">
        <v>107</v>
      </c>
      <c r="D20" s="25">
        <f t="shared" si="0"/>
        <v>25.882352941176464</v>
      </c>
      <c r="E20" s="26">
        <v>16</v>
      </c>
      <c r="F20" s="26">
        <v>25</v>
      </c>
      <c r="G20" s="25">
        <f>F20*100/E20-100</f>
        <v>56.25</v>
      </c>
      <c r="H20" s="26">
        <v>163</v>
      </c>
      <c r="I20" s="26">
        <v>168</v>
      </c>
      <c r="J20" s="25">
        <f t="shared" si="1"/>
        <v>3.0674846625766889</v>
      </c>
    </row>
    <row r="21" spans="1:10" ht="20.100000000000001" customHeight="1" x14ac:dyDescent="0.25">
      <c r="A21" s="19" t="s">
        <v>20</v>
      </c>
      <c r="B21" s="26">
        <v>5</v>
      </c>
      <c r="C21" s="166">
        <v>11</v>
      </c>
      <c r="D21" s="25">
        <f t="shared" si="0"/>
        <v>120</v>
      </c>
      <c r="E21" s="26">
        <v>1</v>
      </c>
      <c r="F21" s="26">
        <v>2</v>
      </c>
      <c r="G21" s="25">
        <f>F21*100/E21-100</f>
        <v>100</v>
      </c>
      <c r="H21" s="26">
        <v>11</v>
      </c>
      <c r="I21" s="26">
        <v>28</v>
      </c>
      <c r="J21" s="25">
        <f t="shared" si="1"/>
        <v>154.54545454545453</v>
      </c>
    </row>
    <row r="22" spans="1:10" ht="20.100000000000001" customHeight="1" x14ac:dyDescent="0.25">
      <c r="A22" s="19" t="s">
        <v>21</v>
      </c>
      <c r="B22" s="26">
        <v>2</v>
      </c>
      <c r="C22" s="166">
        <v>2</v>
      </c>
      <c r="D22" s="25">
        <f t="shared" si="0"/>
        <v>0</v>
      </c>
      <c r="E22" s="26">
        <v>0</v>
      </c>
      <c r="F22" s="26">
        <v>2</v>
      </c>
      <c r="G22" s="25" t="s">
        <v>279</v>
      </c>
      <c r="H22" s="26">
        <v>3</v>
      </c>
      <c r="I22" s="26">
        <v>3</v>
      </c>
      <c r="J22" s="25">
        <f t="shared" si="1"/>
        <v>0</v>
      </c>
    </row>
    <row r="23" spans="1:10" ht="20.100000000000001" customHeight="1" x14ac:dyDescent="0.25">
      <c r="A23" s="19" t="s">
        <v>22</v>
      </c>
      <c r="B23" s="26">
        <v>11</v>
      </c>
      <c r="C23" s="166">
        <v>12</v>
      </c>
      <c r="D23" s="25">
        <f t="shared" si="0"/>
        <v>9.0909090909090935</v>
      </c>
      <c r="E23" s="26">
        <v>2</v>
      </c>
      <c r="F23" s="26">
        <v>1</v>
      </c>
      <c r="G23" s="25">
        <f>F23*100/E23-100</f>
        <v>-50</v>
      </c>
      <c r="H23" s="26">
        <v>17</v>
      </c>
      <c r="I23" s="26">
        <v>26</v>
      </c>
      <c r="J23" s="25">
        <f t="shared" si="1"/>
        <v>52.941176470588232</v>
      </c>
    </row>
    <row r="24" spans="1:10" ht="20.100000000000001" customHeight="1" x14ac:dyDescent="0.25">
      <c r="A24" s="19" t="s">
        <v>23</v>
      </c>
      <c r="B24" s="26">
        <v>5</v>
      </c>
      <c r="C24" s="166">
        <v>2</v>
      </c>
      <c r="D24" s="25">
        <f t="shared" si="0"/>
        <v>-60</v>
      </c>
      <c r="E24" s="26">
        <v>1</v>
      </c>
      <c r="F24" s="26">
        <v>0</v>
      </c>
      <c r="G24" s="40" t="s">
        <v>278</v>
      </c>
      <c r="H24" s="26">
        <v>5</v>
      </c>
      <c r="I24" s="26">
        <v>5</v>
      </c>
      <c r="J24" s="25">
        <f t="shared" si="1"/>
        <v>0</v>
      </c>
    </row>
    <row r="25" spans="1:10" ht="20.100000000000001" customHeight="1" x14ac:dyDescent="0.25">
      <c r="A25" s="19" t="s">
        <v>24</v>
      </c>
      <c r="B25" s="26">
        <v>1</v>
      </c>
      <c r="C25" s="166">
        <v>2</v>
      </c>
      <c r="D25" s="25">
        <f t="shared" si="0"/>
        <v>100</v>
      </c>
      <c r="E25" s="26">
        <v>0</v>
      </c>
      <c r="F25" s="26">
        <v>0</v>
      </c>
      <c r="G25" s="25"/>
      <c r="H25" s="26">
        <v>1</v>
      </c>
      <c r="I25" s="26">
        <v>2</v>
      </c>
      <c r="J25" s="25">
        <f t="shared" si="1"/>
        <v>100</v>
      </c>
    </row>
    <row r="26" spans="1:10" ht="20.100000000000001" customHeight="1" x14ac:dyDescent="0.25">
      <c r="A26" s="19" t="s">
        <v>25</v>
      </c>
      <c r="B26" s="26">
        <v>5</v>
      </c>
      <c r="C26" s="166">
        <v>4</v>
      </c>
      <c r="D26" s="25">
        <f t="shared" si="0"/>
        <v>-20</v>
      </c>
      <c r="E26" s="26">
        <v>3</v>
      </c>
      <c r="F26" s="26">
        <v>1</v>
      </c>
      <c r="G26" s="25">
        <f>F26*100/E26-100</f>
        <v>-66.666666666666657</v>
      </c>
      <c r="H26" s="26">
        <v>4</v>
      </c>
      <c r="I26" s="26">
        <v>3</v>
      </c>
      <c r="J26" s="25">
        <f t="shared" si="1"/>
        <v>-25</v>
      </c>
    </row>
    <row r="27" spans="1:10" ht="20.100000000000001" customHeight="1" x14ac:dyDescent="0.25">
      <c r="A27" s="19" t="s">
        <v>26</v>
      </c>
      <c r="B27" s="26">
        <v>2</v>
      </c>
      <c r="C27" s="166">
        <v>0</v>
      </c>
      <c r="D27" s="40" t="s">
        <v>278</v>
      </c>
      <c r="E27" s="26">
        <v>0</v>
      </c>
      <c r="F27" s="26">
        <v>0</v>
      </c>
      <c r="G27" s="25"/>
      <c r="H27" s="26">
        <v>3</v>
      </c>
      <c r="I27" s="26">
        <v>0</v>
      </c>
      <c r="J27" s="40" t="s">
        <v>278</v>
      </c>
    </row>
    <row r="28" spans="1:10" ht="20.100000000000001" customHeight="1" x14ac:dyDescent="0.25">
      <c r="A28" s="19" t="s">
        <v>27</v>
      </c>
      <c r="B28" s="26">
        <v>5</v>
      </c>
      <c r="C28" s="166">
        <v>4</v>
      </c>
      <c r="D28" s="25">
        <f t="shared" si="0"/>
        <v>-20</v>
      </c>
      <c r="E28" s="26">
        <v>1</v>
      </c>
      <c r="F28" s="26">
        <v>0</v>
      </c>
      <c r="G28" s="40" t="s">
        <v>278</v>
      </c>
      <c r="H28" s="26">
        <v>5</v>
      </c>
      <c r="I28" s="26">
        <v>5</v>
      </c>
      <c r="J28" s="25">
        <f t="shared" si="1"/>
        <v>0</v>
      </c>
    </row>
    <row r="29" spans="1:10" ht="20.100000000000001" customHeight="1" x14ac:dyDescent="0.25">
      <c r="A29" s="19" t="s">
        <v>28</v>
      </c>
      <c r="B29" s="26">
        <v>2</v>
      </c>
      <c r="C29" s="166">
        <v>1</v>
      </c>
      <c r="D29" s="25">
        <f t="shared" si="0"/>
        <v>-50</v>
      </c>
      <c r="E29" s="26">
        <v>0</v>
      </c>
      <c r="F29" s="26">
        <v>1</v>
      </c>
      <c r="G29" s="25" t="s">
        <v>279</v>
      </c>
      <c r="H29" s="26">
        <v>2</v>
      </c>
      <c r="I29" s="26">
        <v>3</v>
      </c>
      <c r="J29" s="25">
        <f t="shared" si="1"/>
        <v>50</v>
      </c>
    </row>
    <row r="30" spans="1:10" ht="20.100000000000001" customHeight="1" x14ac:dyDescent="0.25">
      <c r="A30" s="19" t="s">
        <v>29</v>
      </c>
      <c r="B30" s="26">
        <v>3</v>
      </c>
      <c r="C30" s="166">
        <v>3</v>
      </c>
      <c r="D30" s="25">
        <f t="shared" si="0"/>
        <v>0</v>
      </c>
      <c r="E30" s="26">
        <v>1</v>
      </c>
      <c r="F30" s="26">
        <v>1</v>
      </c>
      <c r="G30" s="25">
        <f>F30*100/E30-100</f>
        <v>0</v>
      </c>
      <c r="H30" s="26">
        <v>2</v>
      </c>
      <c r="I30" s="26">
        <v>7</v>
      </c>
      <c r="J30" s="25">
        <f t="shared" si="1"/>
        <v>250</v>
      </c>
    </row>
    <row r="31" spans="1:10" ht="20.100000000000001" customHeight="1" x14ac:dyDescent="0.25">
      <c r="A31" s="19" t="s">
        <v>30</v>
      </c>
      <c r="B31" s="26">
        <v>3</v>
      </c>
      <c r="C31" s="166">
        <v>2</v>
      </c>
      <c r="D31" s="25">
        <f t="shared" si="0"/>
        <v>-33.333333333333329</v>
      </c>
      <c r="E31" s="26">
        <v>0</v>
      </c>
      <c r="F31" s="26">
        <v>0</v>
      </c>
      <c r="G31" s="25"/>
      <c r="H31" s="26">
        <v>10</v>
      </c>
      <c r="I31" s="26">
        <v>2</v>
      </c>
      <c r="J31" s="25">
        <f t="shared" si="1"/>
        <v>-80</v>
      </c>
    </row>
    <row r="32" spans="1:10" ht="20.100000000000001" customHeight="1" x14ac:dyDescent="0.25">
      <c r="A32" s="19" t="s">
        <v>31</v>
      </c>
      <c r="B32" s="26">
        <v>2</v>
      </c>
      <c r="C32" s="166">
        <v>2</v>
      </c>
      <c r="D32" s="25">
        <f t="shared" si="0"/>
        <v>0</v>
      </c>
      <c r="E32" s="26">
        <v>0</v>
      </c>
      <c r="F32" s="26">
        <v>0</v>
      </c>
      <c r="G32" s="25"/>
      <c r="H32" s="26">
        <v>3</v>
      </c>
      <c r="I32" s="26">
        <v>3</v>
      </c>
      <c r="J32" s="25">
        <f t="shared" si="1"/>
        <v>0</v>
      </c>
    </row>
    <row r="33" spans="1:10" ht="20.100000000000001" customHeight="1" x14ac:dyDescent="0.25">
      <c r="A33" s="19" t="s">
        <v>32</v>
      </c>
      <c r="B33" s="26">
        <v>0</v>
      </c>
      <c r="C33" s="166">
        <v>0</v>
      </c>
      <c r="D33" s="25"/>
      <c r="E33" s="26">
        <v>0</v>
      </c>
      <c r="F33" s="26">
        <v>0</v>
      </c>
      <c r="G33" s="25"/>
      <c r="H33" s="26">
        <v>0</v>
      </c>
      <c r="I33" s="26">
        <v>0</v>
      </c>
      <c r="J33" s="25"/>
    </row>
    <row r="34" spans="1:10" ht="20.100000000000001" customHeight="1" x14ac:dyDescent="0.25">
      <c r="A34" s="20" t="s">
        <v>33</v>
      </c>
      <c r="B34" s="10">
        <v>199</v>
      </c>
      <c r="C34" s="53">
        <v>230</v>
      </c>
      <c r="D34" s="27">
        <f>C34*100/B34-100</f>
        <v>15.577889447236174</v>
      </c>
      <c r="E34" s="10">
        <v>51</v>
      </c>
      <c r="F34" s="10">
        <v>60</v>
      </c>
      <c r="G34" s="27">
        <f>F34*100/E34-100</f>
        <v>17.647058823529406</v>
      </c>
      <c r="H34" s="10">
        <v>359</v>
      </c>
      <c r="I34" s="10">
        <v>334</v>
      </c>
      <c r="J34" s="27">
        <f>I34*100/H34-100</f>
        <v>-6.9637883008356596</v>
      </c>
    </row>
  </sheetData>
  <mergeCells count="7">
    <mergeCell ref="A1:J1"/>
    <mergeCell ref="A2:J2"/>
    <mergeCell ref="A4:A6"/>
    <mergeCell ref="B4:J4"/>
    <mergeCell ref="B5:D5"/>
    <mergeCell ref="E5:G5"/>
    <mergeCell ref="H5:J5"/>
  </mergeCells>
  <conditionalFormatting sqref="D7:D16 G7:G23 J7:J16 D18:D26 D28:D34 G25:G27 G29:G34 J18:J26 J28:J34">
    <cfRule type="cellIs" dxfId="3" priority="1" stopIfTrue="1" operator="lessThanOrEqual">
      <formula>0</formula>
    </cfRule>
    <cfRule type="cellIs" dxfId="2" priority="2" stopIfTrue="1" operator="greaterThan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CB788-F1BF-461D-9BCA-598624A2C5D5}">
  <dimension ref="A1:J34"/>
  <sheetViews>
    <sheetView topLeftCell="A7" workbookViewId="0">
      <selection activeCell="L21" sqref="L21"/>
    </sheetView>
  </sheetViews>
  <sheetFormatPr defaultRowHeight="15" x14ac:dyDescent="0.25"/>
  <cols>
    <col min="1" max="1" width="39.140625" customWidth="1"/>
    <col min="2" max="10" width="10.7109375" customWidth="1"/>
  </cols>
  <sheetData>
    <row r="1" spans="1:10" ht="18" x14ac:dyDescent="0.25">
      <c r="A1" s="175" t="s">
        <v>274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8" x14ac:dyDescent="0.25">
      <c r="A2" s="175" t="s">
        <v>277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86" t="s">
        <v>0</v>
      </c>
      <c r="B4" s="186" t="s">
        <v>266</v>
      </c>
      <c r="C4" s="186"/>
      <c r="D4" s="186"/>
      <c r="E4" s="186"/>
      <c r="F4" s="186"/>
      <c r="G4" s="186"/>
      <c r="H4" s="186"/>
      <c r="I4" s="186"/>
      <c r="J4" s="186"/>
    </row>
    <row r="5" spans="1:10" x14ac:dyDescent="0.25">
      <c r="A5" s="186"/>
      <c r="B5" s="186" t="s">
        <v>2</v>
      </c>
      <c r="C5" s="186"/>
      <c r="D5" s="186"/>
      <c r="E5" s="186" t="s">
        <v>3</v>
      </c>
      <c r="F5" s="186"/>
      <c r="G5" s="186"/>
      <c r="H5" s="186" t="s">
        <v>4</v>
      </c>
      <c r="I5" s="186"/>
      <c r="J5" s="186"/>
    </row>
    <row r="6" spans="1:10" x14ac:dyDescent="0.25">
      <c r="A6" s="186"/>
      <c r="B6" s="11">
        <v>2019</v>
      </c>
      <c r="C6" s="11">
        <v>2020</v>
      </c>
      <c r="D6" s="11" t="s">
        <v>5</v>
      </c>
      <c r="E6" s="12">
        <v>2019</v>
      </c>
      <c r="F6" s="12">
        <v>2020</v>
      </c>
      <c r="G6" s="11" t="s">
        <v>5</v>
      </c>
      <c r="H6" s="12">
        <v>2019</v>
      </c>
      <c r="I6" s="12">
        <v>2020</v>
      </c>
      <c r="J6" s="11" t="s">
        <v>5</v>
      </c>
    </row>
    <row r="7" spans="1:10" ht="18.75" x14ac:dyDescent="0.25">
      <c r="A7" s="15" t="s">
        <v>6</v>
      </c>
      <c r="B7" s="26">
        <v>0</v>
      </c>
      <c r="C7" s="48">
        <v>0</v>
      </c>
      <c r="D7" s="25"/>
      <c r="E7" s="26">
        <v>0</v>
      </c>
      <c r="F7" s="48">
        <v>0</v>
      </c>
      <c r="G7" s="25"/>
      <c r="H7" s="26">
        <v>0</v>
      </c>
      <c r="I7" s="48">
        <v>0</v>
      </c>
      <c r="J7" s="25"/>
    </row>
    <row r="8" spans="1:10" ht="18.75" x14ac:dyDescent="0.25">
      <c r="A8" s="15" t="s">
        <v>7</v>
      </c>
      <c r="B8" s="26">
        <v>6</v>
      </c>
      <c r="C8" s="48">
        <v>3</v>
      </c>
      <c r="D8" s="25">
        <f>C8*100/B8-100</f>
        <v>-50</v>
      </c>
      <c r="E8" s="26">
        <v>1</v>
      </c>
      <c r="F8" s="48">
        <v>1</v>
      </c>
      <c r="G8" s="25">
        <f>F8*100/E8-100</f>
        <v>0</v>
      </c>
      <c r="H8" s="26">
        <v>7</v>
      </c>
      <c r="I8" s="48">
        <v>2</v>
      </c>
      <c r="J8" s="25">
        <f>I8*100/H8-100</f>
        <v>-71.428571428571431</v>
      </c>
    </row>
    <row r="9" spans="1:10" ht="18.75" x14ac:dyDescent="0.25">
      <c r="A9" s="15" t="s">
        <v>8</v>
      </c>
      <c r="B9" s="26">
        <v>25</v>
      </c>
      <c r="C9" s="48">
        <v>23</v>
      </c>
      <c r="D9" s="25">
        <f>C9*100/B9-100</f>
        <v>-8</v>
      </c>
      <c r="E9" s="26">
        <v>4</v>
      </c>
      <c r="F9" s="48">
        <v>3</v>
      </c>
      <c r="G9" s="25">
        <f>F9*100/E9-100</f>
        <v>-25</v>
      </c>
      <c r="H9" s="26">
        <v>26</v>
      </c>
      <c r="I9" s="48">
        <v>29</v>
      </c>
      <c r="J9" s="25">
        <f t="shared" ref="J9:J32" si="0">I9*100/H9-100</f>
        <v>11.538461538461533</v>
      </c>
    </row>
    <row r="10" spans="1:10" ht="18.75" x14ac:dyDescent="0.25">
      <c r="A10" s="15" t="s">
        <v>9</v>
      </c>
      <c r="B10" s="26">
        <v>2</v>
      </c>
      <c r="C10" s="48">
        <v>1</v>
      </c>
      <c r="D10" s="25">
        <f>C10*100/B10-100</f>
        <v>-50</v>
      </c>
      <c r="E10" s="26">
        <v>2</v>
      </c>
      <c r="F10" s="48">
        <v>0</v>
      </c>
      <c r="G10" s="40" t="s">
        <v>278</v>
      </c>
      <c r="H10" s="26">
        <v>5</v>
      </c>
      <c r="I10" s="48">
        <v>1</v>
      </c>
      <c r="J10" s="25">
        <f t="shared" si="0"/>
        <v>-80</v>
      </c>
    </row>
    <row r="11" spans="1:10" ht="18.75" x14ac:dyDescent="0.25">
      <c r="A11" s="15" t="s">
        <v>10</v>
      </c>
      <c r="B11" s="26">
        <v>4</v>
      </c>
      <c r="C11" s="48">
        <v>3</v>
      </c>
      <c r="D11" s="25">
        <f>C11*100/B11-100</f>
        <v>-25</v>
      </c>
      <c r="E11" s="26">
        <v>0</v>
      </c>
      <c r="F11" s="48">
        <v>1</v>
      </c>
      <c r="G11" s="25" t="s">
        <v>279</v>
      </c>
      <c r="H11" s="26">
        <v>6</v>
      </c>
      <c r="I11" s="48">
        <v>2</v>
      </c>
      <c r="J11" s="25">
        <f t="shared" si="0"/>
        <v>-66.666666666666657</v>
      </c>
    </row>
    <row r="12" spans="1:10" ht="18.75" x14ac:dyDescent="0.25">
      <c r="A12" s="15" t="s">
        <v>11</v>
      </c>
      <c r="B12" s="26">
        <v>1</v>
      </c>
      <c r="C12" s="48">
        <v>2</v>
      </c>
      <c r="D12" s="25">
        <f t="shared" ref="D12:D32" si="1">C12*100/B12-100</f>
        <v>100</v>
      </c>
      <c r="E12" s="26">
        <v>0</v>
      </c>
      <c r="F12" s="48">
        <v>2</v>
      </c>
      <c r="G12" s="25" t="s">
        <v>279</v>
      </c>
      <c r="H12" s="26">
        <v>1</v>
      </c>
      <c r="I12" s="48">
        <v>2</v>
      </c>
      <c r="J12" s="25">
        <f t="shared" si="0"/>
        <v>100</v>
      </c>
    </row>
    <row r="13" spans="1:10" ht="18.75" x14ac:dyDescent="0.25">
      <c r="A13" s="15" t="s">
        <v>12</v>
      </c>
      <c r="B13" s="26">
        <v>18</v>
      </c>
      <c r="C13" s="48">
        <v>10</v>
      </c>
      <c r="D13" s="25">
        <f t="shared" si="1"/>
        <v>-44.444444444444443</v>
      </c>
      <c r="E13" s="26">
        <v>3</v>
      </c>
      <c r="F13" s="48">
        <v>2</v>
      </c>
      <c r="G13" s="25">
        <f>F13*100/E13-100</f>
        <v>-33.333333333333329</v>
      </c>
      <c r="H13" s="26">
        <v>18</v>
      </c>
      <c r="I13" s="48">
        <v>17</v>
      </c>
      <c r="J13" s="25">
        <f t="shared" si="0"/>
        <v>-5.5555555555555571</v>
      </c>
    </row>
    <row r="14" spans="1:10" ht="18.75" x14ac:dyDescent="0.25">
      <c r="A14" s="15" t="s">
        <v>13</v>
      </c>
      <c r="B14" s="26">
        <v>5</v>
      </c>
      <c r="C14" s="48">
        <v>0</v>
      </c>
      <c r="D14" s="40" t="s">
        <v>278</v>
      </c>
      <c r="E14" s="26">
        <v>1</v>
      </c>
      <c r="F14" s="48">
        <v>0</v>
      </c>
      <c r="G14" s="40" t="s">
        <v>278</v>
      </c>
      <c r="H14" s="26">
        <v>4</v>
      </c>
      <c r="I14" s="48">
        <v>0</v>
      </c>
      <c r="J14" s="40" t="s">
        <v>278</v>
      </c>
    </row>
    <row r="15" spans="1:10" ht="18.75" x14ac:dyDescent="0.25">
      <c r="A15" s="15" t="s">
        <v>14</v>
      </c>
      <c r="B15" s="26">
        <v>10</v>
      </c>
      <c r="C15" s="48">
        <v>11</v>
      </c>
      <c r="D15" s="25">
        <f t="shared" si="1"/>
        <v>10</v>
      </c>
      <c r="E15" s="26">
        <v>3</v>
      </c>
      <c r="F15" s="48">
        <v>0</v>
      </c>
      <c r="G15" s="40" t="s">
        <v>278</v>
      </c>
      <c r="H15" s="26">
        <v>23</v>
      </c>
      <c r="I15" s="48">
        <v>15</v>
      </c>
      <c r="J15" s="25">
        <f t="shared" si="0"/>
        <v>-34.782608695652172</v>
      </c>
    </row>
    <row r="16" spans="1:10" ht="18.75" x14ac:dyDescent="0.25">
      <c r="A16" s="15" t="s">
        <v>15</v>
      </c>
      <c r="B16" s="26">
        <v>7</v>
      </c>
      <c r="C16" s="48">
        <v>16</v>
      </c>
      <c r="D16" s="25">
        <f t="shared" si="1"/>
        <v>128.57142857142858</v>
      </c>
      <c r="E16" s="26">
        <v>1</v>
      </c>
      <c r="F16" s="48">
        <v>2</v>
      </c>
      <c r="G16" s="25">
        <f>F16*100/E16-100</f>
        <v>100</v>
      </c>
      <c r="H16" s="26">
        <v>7</v>
      </c>
      <c r="I16" s="48">
        <v>17</v>
      </c>
      <c r="J16" s="25">
        <f t="shared" si="0"/>
        <v>142.85714285714286</v>
      </c>
    </row>
    <row r="17" spans="1:10" ht="18.75" x14ac:dyDescent="0.25">
      <c r="A17" s="15" t="s">
        <v>16</v>
      </c>
      <c r="B17" s="26">
        <v>1</v>
      </c>
      <c r="C17" s="48">
        <v>1</v>
      </c>
      <c r="D17" s="25">
        <f t="shared" si="1"/>
        <v>0</v>
      </c>
      <c r="E17" s="26">
        <v>0</v>
      </c>
      <c r="F17" s="48">
        <v>0</v>
      </c>
      <c r="G17" s="25"/>
      <c r="H17" s="26">
        <v>1</v>
      </c>
      <c r="I17" s="48">
        <v>1</v>
      </c>
      <c r="J17" s="25">
        <f t="shared" si="0"/>
        <v>0</v>
      </c>
    </row>
    <row r="18" spans="1:10" ht="18.75" x14ac:dyDescent="0.25">
      <c r="A18" s="15" t="s">
        <v>17</v>
      </c>
      <c r="B18" s="26">
        <v>2</v>
      </c>
      <c r="C18" s="48">
        <v>10</v>
      </c>
      <c r="D18" s="25">
        <f t="shared" si="1"/>
        <v>400</v>
      </c>
      <c r="E18" s="26">
        <v>2</v>
      </c>
      <c r="F18" s="48">
        <v>1</v>
      </c>
      <c r="G18" s="25">
        <f>F18*100/E18-100</f>
        <v>-50</v>
      </c>
      <c r="H18" s="26">
        <v>1</v>
      </c>
      <c r="I18" s="48">
        <v>13</v>
      </c>
      <c r="J18" s="25">
        <f t="shared" si="0"/>
        <v>1200</v>
      </c>
    </row>
    <row r="19" spans="1:10" ht="18.75" x14ac:dyDescent="0.25">
      <c r="A19" s="15" t="s">
        <v>18</v>
      </c>
      <c r="B19" s="26">
        <v>4</v>
      </c>
      <c r="C19" s="48">
        <v>2</v>
      </c>
      <c r="D19" s="25">
        <f t="shared" si="1"/>
        <v>-50</v>
      </c>
      <c r="E19" s="26">
        <v>0</v>
      </c>
      <c r="F19" s="48">
        <v>0</v>
      </c>
      <c r="G19" s="25"/>
      <c r="H19" s="26">
        <v>5</v>
      </c>
      <c r="I19" s="48">
        <v>3</v>
      </c>
      <c r="J19" s="25">
        <f t="shared" si="0"/>
        <v>-40</v>
      </c>
    </row>
    <row r="20" spans="1:10" ht="18.75" x14ac:dyDescent="0.25">
      <c r="A20" s="15" t="s">
        <v>19</v>
      </c>
      <c r="B20" s="26">
        <v>188</v>
      </c>
      <c r="C20" s="48">
        <v>171</v>
      </c>
      <c r="D20" s="25">
        <f t="shared" si="1"/>
        <v>-9.0425531914893611</v>
      </c>
      <c r="E20" s="26">
        <v>18</v>
      </c>
      <c r="F20" s="48">
        <v>10</v>
      </c>
      <c r="G20" s="25">
        <f>F20*100/E20-100</f>
        <v>-44.444444444444443</v>
      </c>
      <c r="H20" s="26">
        <v>265</v>
      </c>
      <c r="I20" s="48">
        <v>211</v>
      </c>
      <c r="J20" s="25">
        <f t="shared" si="0"/>
        <v>-20.377358490566039</v>
      </c>
    </row>
    <row r="21" spans="1:10" ht="18.75" x14ac:dyDescent="0.25">
      <c r="A21" s="15" t="s">
        <v>20</v>
      </c>
      <c r="B21" s="26">
        <v>6</v>
      </c>
      <c r="C21" s="48">
        <v>5</v>
      </c>
      <c r="D21" s="25">
        <f t="shared" si="1"/>
        <v>-16.666666666666671</v>
      </c>
      <c r="E21" s="26">
        <v>1</v>
      </c>
      <c r="F21" s="48">
        <v>0</v>
      </c>
      <c r="G21" s="40" t="s">
        <v>278</v>
      </c>
      <c r="H21" s="26">
        <v>9</v>
      </c>
      <c r="I21" s="48">
        <v>5</v>
      </c>
      <c r="J21" s="25">
        <f t="shared" si="0"/>
        <v>-44.444444444444443</v>
      </c>
    </row>
    <row r="22" spans="1:10" ht="18.75" x14ac:dyDescent="0.25">
      <c r="A22" s="15" t="s">
        <v>21</v>
      </c>
      <c r="B22" s="26">
        <v>1</v>
      </c>
      <c r="C22" s="48">
        <v>3</v>
      </c>
      <c r="D22" s="25">
        <f t="shared" si="1"/>
        <v>200</v>
      </c>
      <c r="E22" s="26">
        <v>1</v>
      </c>
      <c r="F22" s="48">
        <v>1</v>
      </c>
      <c r="G22" s="25">
        <f>F22*100/E22-100</f>
        <v>0</v>
      </c>
      <c r="H22" s="26">
        <v>0</v>
      </c>
      <c r="I22" s="48">
        <v>5</v>
      </c>
      <c r="J22" s="25" t="s">
        <v>279</v>
      </c>
    </row>
    <row r="23" spans="1:10" ht="18.75" x14ac:dyDescent="0.25">
      <c r="A23" s="15" t="s">
        <v>22</v>
      </c>
      <c r="B23" s="26">
        <v>16</v>
      </c>
      <c r="C23" s="48">
        <v>9</v>
      </c>
      <c r="D23" s="25">
        <f t="shared" si="1"/>
        <v>-43.75</v>
      </c>
      <c r="E23" s="26">
        <v>4</v>
      </c>
      <c r="F23" s="48">
        <v>2</v>
      </c>
      <c r="G23" s="25">
        <f>F23*100/E23-100</f>
        <v>-50</v>
      </c>
      <c r="H23" s="26">
        <v>18</v>
      </c>
      <c r="I23" s="48">
        <v>10</v>
      </c>
      <c r="J23" s="25">
        <f t="shared" si="0"/>
        <v>-44.444444444444443</v>
      </c>
    </row>
    <row r="24" spans="1:10" ht="18.75" x14ac:dyDescent="0.25">
      <c r="A24" s="15" t="s">
        <v>23</v>
      </c>
      <c r="B24" s="26">
        <v>13</v>
      </c>
      <c r="C24" s="48">
        <v>9</v>
      </c>
      <c r="D24" s="25">
        <f t="shared" si="1"/>
        <v>-30.769230769230774</v>
      </c>
      <c r="E24" s="26">
        <v>3</v>
      </c>
      <c r="F24" s="48">
        <v>2</v>
      </c>
      <c r="G24" s="25">
        <f>F24*100/E24-100</f>
        <v>-33.333333333333329</v>
      </c>
      <c r="H24" s="26">
        <v>12</v>
      </c>
      <c r="I24" s="48">
        <v>9</v>
      </c>
      <c r="J24" s="25">
        <f t="shared" si="0"/>
        <v>-25</v>
      </c>
    </row>
    <row r="25" spans="1:10" ht="18.75" x14ac:dyDescent="0.25">
      <c r="A25" s="15" t="s">
        <v>24</v>
      </c>
      <c r="B25" s="26">
        <v>3</v>
      </c>
      <c r="C25" s="48">
        <v>6</v>
      </c>
      <c r="D25" s="25">
        <f t="shared" si="1"/>
        <v>100</v>
      </c>
      <c r="E25" s="26">
        <v>0</v>
      </c>
      <c r="F25" s="48">
        <v>0</v>
      </c>
      <c r="G25" s="25"/>
      <c r="H25" s="26">
        <v>3</v>
      </c>
      <c r="I25" s="48">
        <v>8</v>
      </c>
      <c r="J25" s="25">
        <f t="shared" si="0"/>
        <v>166.66666666666669</v>
      </c>
    </row>
    <row r="26" spans="1:10" ht="18.75" x14ac:dyDescent="0.25">
      <c r="A26" s="15" t="s">
        <v>25</v>
      </c>
      <c r="B26" s="26">
        <v>1</v>
      </c>
      <c r="C26" s="48">
        <v>4</v>
      </c>
      <c r="D26" s="25">
        <f t="shared" si="1"/>
        <v>300</v>
      </c>
      <c r="E26" s="26">
        <v>0</v>
      </c>
      <c r="F26" s="48">
        <v>0</v>
      </c>
      <c r="G26" s="25"/>
      <c r="H26" s="26">
        <v>1</v>
      </c>
      <c r="I26" s="48">
        <v>4</v>
      </c>
      <c r="J26" s="25">
        <f t="shared" si="0"/>
        <v>300</v>
      </c>
    </row>
    <row r="27" spans="1:10" ht="18.75" x14ac:dyDescent="0.25">
      <c r="A27" s="15" t="s">
        <v>26</v>
      </c>
      <c r="B27" s="26">
        <v>3</v>
      </c>
      <c r="C27" s="48">
        <v>0</v>
      </c>
      <c r="D27" s="40" t="s">
        <v>278</v>
      </c>
      <c r="E27" s="26">
        <v>0</v>
      </c>
      <c r="F27" s="48">
        <v>0</v>
      </c>
      <c r="G27" s="25"/>
      <c r="H27" s="26">
        <v>3</v>
      </c>
      <c r="I27" s="48">
        <v>0</v>
      </c>
      <c r="J27" s="40" t="s">
        <v>278</v>
      </c>
    </row>
    <row r="28" spans="1:10" ht="18.75" x14ac:dyDescent="0.25">
      <c r="A28" s="15" t="s">
        <v>27</v>
      </c>
      <c r="B28" s="26">
        <v>2</v>
      </c>
      <c r="C28" s="48">
        <v>1</v>
      </c>
      <c r="D28" s="25">
        <f t="shared" si="1"/>
        <v>-50</v>
      </c>
      <c r="E28" s="26">
        <v>0</v>
      </c>
      <c r="F28" s="48">
        <v>0</v>
      </c>
      <c r="G28" s="25"/>
      <c r="H28" s="26">
        <v>2</v>
      </c>
      <c r="I28" s="48">
        <v>1</v>
      </c>
      <c r="J28" s="25">
        <f t="shared" si="0"/>
        <v>-50</v>
      </c>
    </row>
    <row r="29" spans="1:10" ht="18.75" x14ac:dyDescent="0.25">
      <c r="A29" s="15" t="s">
        <v>28</v>
      </c>
      <c r="B29" s="26">
        <v>3</v>
      </c>
      <c r="C29" s="48">
        <v>3</v>
      </c>
      <c r="D29" s="25">
        <f t="shared" si="1"/>
        <v>0</v>
      </c>
      <c r="E29" s="26">
        <v>0</v>
      </c>
      <c r="F29" s="48">
        <v>1</v>
      </c>
      <c r="G29" s="25" t="s">
        <v>279</v>
      </c>
      <c r="H29" s="26">
        <v>6</v>
      </c>
      <c r="I29" s="48">
        <v>4</v>
      </c>
      <c r="J29" s="25">
        <f t="shared" si="0"/>
        <v>-33.333333333333329</v>
      </c>
    </row>
    <row r="30" spans="1:10" ht="18.75" x14ac:dyDescent="0.25">
      <c r="A30" s="15" t="s">
        <v>29</v>
      </c>
      <c r="B30" s="26">
        <v>1</v>
      </c>
      <c r="C30" s="48">
        <v>2</v>
      </c>
      <c r="D30" s="25">
        <f t="shared" si="1"/>
        <v>100</v>
      </c>
      <c r="E30" s="26">
        <v>0</v>
      </c>
      <c r="F30" s="48">
        <v>1</v>
      </c>
      <c r="G30" s="25" t="s">
        <v>279</v>
      </c>
      <c r="H30" s="26">
        <v>1</v>
      </c>
      <c r="I30" s="48">
        <v>1</v>
      </c>
      <c r="J30" s="25">
        <f t="shared" si="0"/>
        <v>0</v>
      </c>
    </row>
    <row r="31" spans="1:10" ht="18.75" x14ac:dyDescent="0.25">
      <c r="A31" s="15" t="s">
        <v>30</v>
      </c>
      <c r="B31" s="26">
        <v>3</v>
      </c>
      <c r="C31" s="48">
        <v>1</v>
      </c>
      <c r="D31" s="25">
        <f t="shared" si="1"/>
        <v>-66.666666666666657</v>
      </c>
      <c r="E31" s="26">
        <v>0</v>
      </c>
      <c r="F31" s="48">
        <v>0</v>
      </c>
      <c r="G31" s="25"/>
      <c r="H31" s="26">
        <v>4</v>
      </c>
      <c r="I31" s="48">
        <v>1</v>
      </c>
      <c r="J31" s="25">
        <f t="shared" si="0"/>
        <v>-75</v>
      </c>
    </row>
    <row r="32" spans="1:10" ht="18.75" x14ac:dyDescent="0.25">
      <c r="A32" s="15" t="s">
        <v>31</v>
      </c>
      <c r="B32" s="26">
        <v>2</v>
      </c>
      <c r="C32" s="48">
        <v>4</v>
      </c>
      <c r="D32" s="25">
        <f t="shared" si="1"/>
        <v>100</v>
      </c>
      <c r="E32" s="26">
        <v>0</v>
      </c>
      <c r="F32" s="48">
        <v>2</v>
      </c>
      <c r="G32" s="25" t="s">
        <v>279</v>
      </c>
      <c r="H32" s="26">
        <v>3</v>
      </c>
      <c r="I32" s="48">
        <v>3</v>
      </c>
      <c r="J32" s="25">
        <f t="shared" si="0"/>
        <v>0</v>
      </c>
    </row>
    <row r="33" spans="1:10" ht="18.75" x14ac:dyDescent="0.25">
      <c r="A33" s="15" t="s">
        <v>32</v>
      </c>
      <c r="B33" s="26">
        <v>0</v>
      </c>
      <c r="C33" s="48">
        <v>0</v>
      </c>
      <c r="D33" s="25"/>
      <c r="E33" s="26">
        <v>0</v>
      </c>
      <c r="F33" s="48">
        <v>0</v>
      </c>
      <c r="G33" s="25"/>
      <c r="H33" s="26">
        <v>0</v>
      </c>
      <c r="I33" s="48">
        <v>0</v>
      </c>
      <c r="J33" s="25"/>
    </row>
    <row r="34" spans="1:10" ht="18.75" x14ac:dyDescent="0.25">
      <c r="A34" s="17" t="s">
        <v>33</v>
      </c>
      <c r="B34" s="10">
        <v>327</v>
      </c>
      <c r="C34" s="52">
        <v>300</v>
      </c>
      <c r="D34" s="27">
        <f>C34*100/B34-100</f>
        <v>-8.2568807339449535</v>
      </c>
      <c r="E34" s="10">
        <v>44</v>
      </c>
      <c r="F34" s="52">
        <v>31</v>
      </c>
      <c r="G34" s="27">
        <f>F34*100/E34-100</f>
        <v>-29.545454545454547</v>
      </c>
      <c r="H34" s="10">
        <v>431</v>
      </c>
      <c r="I34" s="52">
        <v>364</v>
      </c>
      <c r="J34" s="27">
        <f>I34*100/H34-100</f>
        <v>-15.545243619489554</v>
      </c>
    </row>
  </sheetData>
  <mergeCells count="7">
    <mergeCell ref="A1:J1"/>
    <mergeCell ref="A2:J2"/>
    <mergeCell ref="A4:A6"/>
    <mergeCell ref="B4:J4"/>
    <mergeCell ref="B5:D5"/>
    <mergeCell ref="E5:G5"/>
    <mergeCell ref="H5:J5"/>
  </mergeCells>
  <conditionalFormatting sqref="D7:D13 G7:G9 J7:J13 D15:D26 D28:D34 G11:G13 G16:G20 G22:G34 J15:J26 J28:J34">
    <cfRule type="cellIs" dxfId="1" priority="1" stopIfTrue="1" operator="lessThanOrEqual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workbookViewId="0">
      <selection activeCell="Q13" sqref="Q13"/>
    </sheetView>
  </sheetViews>
  <sheetFormatPr defaultRowHeight="15" x14ac:dyDescent="0.25"/>
  <cols>
    <col min="1" max="1" width="20.5703125" customWidth="1"/>
  </cols>
  <sheetData>
    <row r="1" spans="1:13" ht="18" x14ac:dyDescent="0.25">
      <c r="A1" s="175" t="s">
        <v>227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</row>
    <row r="2" spans="1:13" ht="18" customHeight="1" x14ac:dyDescent="0.25">
      <c r="A2" s="175" t="s">
        <v>275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</row>
    <row r="3" spans="1:1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76" t="s">
        <v>0</v>
      </c>
      <c r="B4" s="178" t="s">
        <v>1</v>
      </c>
      <c r="C4" s="178"/>
      <c r="D4" s="178"/>
      <c r="E4" s="178" t="s">
        <v>266</v>
      </c>
      <c r="F4" s="178"/>
      <c r="G4" s="178"/>
      <c r="H4" s="178"/>
      <c r="I4" s="178"/>
      <c r="J4" s="178"/>
      <c r="K4" s="178"/>
      <c r="L4" s="178"/>
      <c r="M4" s="180"/>
    </row>
    <row r="5" spans="1:13" ht="26.25" customHeight="1" x14ac:dyDescent="0.25">
      <c r="A5" s="177"/>
      <c r="B5" s="179"/>
      <c r="C5" s="179"/>
      <c r="D5" s="179"/>
      <c r="E5" s="179" t="s">
        <v>2</v>
      </c>
      <c r="F5" s="179"/>
      <c r="G5" s="179"/>
      <c r="H5" s="179" t="s">
        <v>3</v>
      </c>
      <c r="I5" s="179"/>
      <c r="J5" s="179"/>
      <c r="K5" s="179" t="s">
        <v>4</v>
      </c>
      <c r="L5" s="179"/>
      <c r="M5" s="181"/>
    </row>
    <row r="6" spans="1:13" ht="22.5" customHeight="1" x14ac:dyDescent="0.25">
      <c r="A6" s="177"/>
      <c r="B6" s="97">
        <v>2019</v>
      </c>
      <c r="C6" s="97">
        <v>2020</v>
      </c>
      <c r="D6" s="97" t="s">
        <v>5</v>
      </c>
      <c r="E6" s="97">
        <v>2019</v>
      </c>
      <c r="F6" s="97">
        <v>2020</v>
      </c>
      <c r="G6" s="97" t="s">
        <v>5</v>
      </c>
      <c r="H6" s="97">
        <v>2019</v>
      </c>
      <c r="I6" s="97">
        <v>2020</v>
      </c>
      <c r="J6" s="97" t="s">
        <v>5</v>
      </c>
      <c r="K6" s="97">
        <v>2019</v>
      </c>
      <c r="L6" s="97">
        <v>2020</v>
      </c>
      <c r="M6" s="98" t="s">
        <v>5</v>
      </c>
    </row>
    <row r="7" spans="1:13" x14ac:dyDescent="0.25">
      <c r="A7" s="80" t="s">
        <v>6</v>
      </c>
      <c r="B7" s="30">
        <v>0</v>
      </c>
      <c r="C7" s="30"/>
      <c r="D7" s="101"/>
      <c r="E7" s="30">
        <v>0</v>
      </c>
      <c r="F7" s="30"/>
      <c r="G7" s="90"/>
      <c r="H7" s="30">
        <v>0</v>
      </c>
      <c r="I7" s="30"/>
      <c r="J7" s="89"/>
      <c r="K7" s="30">
        <v>0</v>
      </c>
      <c r="L7" s="30"/>
      <c r="M7" s="107"/>
    </row>
    <row r="8" spans="1:13" x14ac:dyDescent="0.25">
      <c r="A8" s="80" t="s">
        <v>7</v>
      </c>
      <c r="B8" s="31">
        <v>3408</v>
      </c>
      <c r="C8" s="32">
        <v>3514</v>
      </c>
      <c r="D8" s="101">
        <f t="shared" ref="D8:D34" si="0">C8*100/B8-100</f>
        <v>3.1103286384976485</v>
      </c>
      <c r="E8" s="31">
        <v>692</v>
      </c>
      <c r="F8" s="32">
        <v>738</v>
      </c>
      <c r="G8" s="101">
        <f t="shared" ref="G8:G32" si="1">F8*100/E8-100</f>
        <v>6.6473988439306311</v>
      </c>
      <c r="H8" s="31">
        <v>150</v>
      </c>
      <c r="I8" s="32">
        <v>160</v>
      </c>
      <c r="J8" s="101">
        <f t="shared" ref="J8:J32" si="2">I8*100/H8-100</f>
        <v>6.6666666666666714</v>
      </c>
      <c r="K8" s="31">
        <v>882</v>
      </c>
      <c r="L8" s="32">
        <v>902</v>
      </c>
      <c r="M8" s="108">
        <f t="shared" ref="M8:M32" si="3">L8*100/K8-100</f>
        <v>2.2675736961451207</v>
      </c>
    </row>
    <row r="9" spans="1:13" x14ac:dyDescent="0.25">
      <c r="A9" s="80" t="s">
        <v>8</v>
      </c>
      <c r="B9" s="31">
        <v>2909</v>
      </c>
      <c r="C9" s="32">
        <v>3055</v>
      </c>
      <c r="D9" s="101">
        <f t="shared" si="0"/>
        <v>5.0189068408387811</v>
      </c>
      <c r="E9" s="31">
        <v>807</v>
      </c>
      <c r="F9" s="32">
        <v>728</v>
      </c>
      <c r="G9" s="101">
        <f t="shared" si="1"/>
        <v>-9.789343246592324</v>
      </c>
      <c r="H9" s="31">
        <v>124</v>
      </c>
      <c r="I9" s="32">
        <v>114</v>
      </c>
      <c r="J9" s="101">
        <f t="shared" si="2"/>
        <v>-8.0645161290322562</v>
      </c>
      <c r="K9" s="31">
        <v>984</v>
      </c>
      <c r="L9" s="32">
        <v>842</v>
      </c>
      <c r="M9" s="108">
        <f t="shared" si="3"/>
        <v>-14.430894308943095</v>
      </c>
    </row>
    <row r="10" spans="1:13" x14ac:dyDescent="0.25">
      <c r="A10" s="80" t="s">
        <v>9</v>
      </c>
      <c r="B10" s="31">
        <v>11301</v>
      </c>
      <c r="C10" s="32">
        <v>12789</v>
      </c>
      <c r="D10" s="101">
        <f t="shared" si="0"/>
        <v>13.166976373772229</v>
      </c>
      <c r="E10" s="31">
        <v>2102</v>
      </c>
      <c r="F10" s="32">
        <v>2288</v>
      </c>
      <c r="G10" s="101">
        <f t="shared" si="1"/>
        <v>8.8487155090390104</v>
      </c>
      <c r="H10" s="31">
        <v>189</v>
      </c>
      <c r="I10" s="32">
        <v>306</v>
      </c>
      <c r="J10" s="101">
        <f t="shared" si="2"/>
        <v>61.904761904761898</v>
      </c>
      <c r="K10" s="31">
        <v>2583</v>
      </c>
      <c r="L10" s="32">
        <v>2738</v>
      </c>
      <c r="M10" s="108">
        <f t="shared" si="3"/>
        <v>6.0007742934572263</v>
      </c>
    </row>
    <row r="11" spans="1:13" x14ac:dyDescent="0.25">
      <c r="A11" s="80" t="s">
        <v>10</v>
      </c>
      <c r="B11" s="31">
        <v>4100</v>
      </c>
      <c r="C11" s="32">
        <v>4452</v>
      </c>
      <c r="D11" s="101">
        <f t="shared" si="0"/>
        <v>8.58536585365853</v>
      </c>
      <c r="E11" s="31">
        <v>1028</v>
      </c>
      <c r="F11" s="32">
        <v>1044</v>
      </c>
      <c r="G11" s="101">
        <f t="shared" si="1"/>
        <v>1.5564202334630295</v>
      </c>
      <c r="H11" s="31">
        <v>123</v>
      </c>
      <c r="I11" s="32">
        <v>115</v>
      </c>
      <c r="J11" s="101">
        <f t="shared" si="2"/>
        <v>-6.5040650406504028</v>
      </c>
      <c r="K11" s="31">
        <v>1308</v>
      </c>
      <c r="L11" s="32">
        <v>1273</v>
      </c>
      <c r="M11" s="108">
        <f t="shared" si="3"/>
        <v>-2.6758409785932713</v>
      </c>
    </row>
    <row r="12" spans="1:13" x14ac:dyDescent="0.25">
      <c r="A12" s="80" t="s">
        <v>11</v>
      </c>
      <c r="B12" s="31">
        <v>3919</v>
      </c>
      <c r="C12" s="32">
        <v>3960</v>
      </c>
      <c r="D12" s="101">
        <f t="shared" si="0"/>
        <v>1.0461852513396224</v>
      </c>
      <c r="E12" s="31">
        <v>1002</v>
      </c>
      <c r="F12" s="32">
        <v>985</v>
      </c>
      <c r="G12" s="101">
        <f t="shared" si="1"/>
        <v>-1.6966067864271395</v>
      </c>
      <c r="H12" s="31">
        <v>180</v>
      </c>
      <c r="I12" s="32">
        <v>159</v>
      </c>
      <c r="J12" s="101">
        <f t="shared" si="2"/>
        <v>-11.666666666666671</v>
      </c>
      <c r="K12" s="31">
        <v>1283</v>
      </c>
      <c r="L12" s="32">
        <v>1194</v>
      </c>
      <c r="M12" s="108">
        <f t="shared" si="3"/>
        <v>-6.9368667186282096</v>
      </c>
    </row>
    <row r="13" spans="1:13" x14ac:dyDescent="0.25">
      <c r="A13" s="80" t="s">
        <v>12</v>
      </c>
      <c r="B13" s="31">
        <v>3065</v>
      </c>
      <c r="C13" s="32">
        <v>3285</v>
      </c>
      <c r="D13" s="101">
        <f t="shared" si="0"/>
        <v>7.1778140293637875</v>
      </c>
      <c r="E13" s="31">
        <v>508</v>
      </c>
      <c r="F13" s="32">
        <v>542</v>
      </c>
      <c r="G13" s="101">
        <f t="shared" si="1"/>
        <v>6.6929133858267704</v>
      </c>
      <c r="H13" s="31">
        <v>86</v>
      </c>
      <c r="I13" s="32">
        <v>108</v>
      </c>
      <c r="J13" s="101">
        <f t="shared" si="2"/>
        <v>25.581395348837205</v>
      </c>
      <c r="K13" s="31">
        <v>657</v>
      </c>
      <c r="L13" s="32">
        <v>667</v>
      </c>
      <c r="M13" s="108">
        <f t="shared" si="3"/>
        <v>1.5220700152207058</v>
      </c>
    </row>
    <row r="14" spans="1:13" x14ac:dyDescent="0.25">
      <c r="A14" s="80" t="s">
        <v>13</v>
      </c>
      <c r="B14" s="31">
        <v>6140</v>
      </c>
      <c r="C14" s="32">
        <v>6835</v>
      </c>
      <c r="D14" s="101">
        <f t="shared" si="0"/>
        <v>11.31921824104235</v>
      </c>
      <c r="E14" s="31">
        <v>1168</v>
      </c>
      <c r="F14" s="32">
        <v>1259</v>
      </c>
      <c r="G14" s="101">
        <f t="shared" si="1"/>
        <v>7.7910958904109577</v>
      </c>
      <c r="H14" s="31">
        <v>150</v>
      </c>
      <c r="I14" s="32">
        <v>171</v>
      </c>
      <c r="J14" s="101">
        <f t="shared" si="2"/>
        <v>14</v>
      </c>
      <c r="K14" s="31">
        <v>1471</v>
      </c>
      <c r="L14" s="32">
        <v>1566</v>
      </c>
      <c r="M14" s="108">
        <f t="shared" si="3"/>
        <v>6.4581917063222249</v>
      </c>
    </row>
    <row r="15" spans="1:13" x14ac:dyDescent="0.25">
      <c r="A15" s="80" t="s">
        <v>14</v>
      </c>
      <c r="B15" s="31">
        <v>3336</v>
      </c>
      <c r="C15" s="32">
        <v>3511</v>
      </c>
      <c r="D15" s="101">
        <f t="shared" si="0"/>
        <v>5.2458033573141449</v>
      </c>
      <c r="E15" s="31">
        <v>813</v>
      </c>
      <c r="F15" s="32">
        <v>751</v>
      </c>
      <c r="G15" s="101">
        <f t="shared" si="1"/>
        <v>-7.626076260762602</v>
      </c>
      <c r="H15" s="31">
        <v>147</v>
      </c>
      <c r="I15" s="32">
        <v>118</v>
      </c>
      <c r="J15" s="101">
        <f t="shared" si="2"/>
        <v>-19.72789115646259</v>
      </c>
      <c r="K15" s="31">
        <v>1037</v>
      </c>
      <c r="L15" s="32">
        <v>916</v>
      </c>
      <c r="M15" s="108">
        <f t="shared" si="3"/>
        <v>-11.668273866923812</v>
      </c>
    </row>
    <row r="16" spans="1:13" x14ac:dyDescent="0.25">
      <c r="A16" s="80" t="s">
        <v>15</v>
      </c>
      <c r="B16" s="31">
        <v>12384</v>
      </c>
      <c r="C16" s="32">
        <v>14339</v>
      </c>
      <c r="D16" s="101">
        <f t="shared" si="0"/>
        <v>15.786498708010342</v>
      </c>
      <c r="E16" s="31">
        <v>1893</v>
      </c>
      <c r="F16" s="32">
        <v>1948</v>
      </c>
      <c r="G16" s="101">
        <f t="shared" si="1"/>
        <v>2.9054410987849906</v>
      </c>
      <c r="H16" s="31">
        <v>334</v>
      </c>
      <c r="I16" s="32">
        <v>305</v>
      </c>
      <c r="J16" s="101">
        <f t="shared" si="2"/>
        <v>-8.682634730538922</v>
      </c>
      <c r="K16" s="31">
        <v>2430</v>
      </c>
      <c r="L16" s="32">
        <v>2465</v>
      </c>
      <c r="M16" s="108">
        <f t="shared" si="3"/>
        <v>1.4403292181069958</v>
      </c>
    </row>
    <row r="17" spans="1:13" x14ac:dyDescent="0.25">
      <c r="A17" s="80" t="s">
        <v>16</v>
      </c>
      <c r="B17" s="31">
        <v>40750</v>
      </c>
      <c r="C17" s="32">
        <v>39535</v>
      </c>
      <c r="D17" s="101">
        <f t="shared" si="0"/>
        <v>-2.9815950920245342</v>
      </c>
      <c r="E17" s="31">
        <v>2278</v>
      </c>
      <c r="F17" s="32">
        <v>2077</v>
      </c>
      <c r="G17" s="101">
        <f t="shared" si="1"/>
        <v>-8.8235294117647101</v>
      </c>
      <c r="H17" s="31">
        <v>137</v>
      </c>
      <c r="I17" s="32">
        <v>111</v>
      </c>
      <c r="J17" s="101">
        <f t="shared" si="2"/>
        <v>-18.978102189781026</v>
      </c>
      <c r="K17" s="31">
        <v>2655</v>
      </c>
      <c r="L17" s="32">
        <v>2349</v>
      </c>
      <c r="M17" s="108">
        <f t="shared" si="3"/>
        <v>-11.525423728813564</v>
      </c>
    </row>
    <row r="18" spans="1:13" x14ac:dyDescent="0.25">
      <c r="A18" s="80" t="s">
        <v>17</v>
      </c>
      <c r="B18" s="31">
        <v>1967</v>
      </c>
      <c r="C18" s="32">
        <v>2211</v>
      </c>
      <c r="D18" s="101">
        <f t="shared" si="0"/>
        <v>12.404677173360454</v>
      </c>
      <c r="E18" s="31">
        <v>532</v>
      </c>
      <c r="F18" s="32">
        <v>635</v>
      </c>
      <c r="G18" s="101">
        <f t="shared" si="1"/>
        <v>19.360902255639104</v>
      </c>
      <c r="H18" s="31">
        <v>70</v>
      </c>
      <c r="I18" s="32">
        <v>79</v>
      </c>
      <c r="J18" s="101">
        <f t="shared" si="2"/>
        <v>12.857142857142861</v>
      </c>
      <c r="K18" s="31">
        <v>662</v>
      </c>
      <c r="L18" s="32">
        <v>780</v>
      </c>
      <c r="M18" s="108">
        <f t="shared" si="3"/>
        <v>17.824773413897276</v>
      </c>
    </row>
    <row r="19" spans="1:13" x14ac:dyDescent="0.25">
      <c r="A19" s="80" t="s">
        <v>18</v>
      </c>
      <c r="B19" s="31">
        <v>879</v>
      </c>
      <c r="C19" s="32">
        <v>889</v>
      </c>
      <c r="D19" s="101">
        <f t="shared" si="0"/>
        <v>1.137656427758813</v>
      </c>
      <c r="E19" s="31">
        <v>305</v>
      </c>
      <c r="F19" s="32">
        <v>288</v>
      </c>
      <c r="G19" s="101">
        <f t="shared" si="1"/>
        <v>-5.5737704918032733</v>
      </c>
      <c r="H19" s="31">
        <v>22</v>
      </c>
      <c r="I19" s="32">
        <v>42</v>
      </c>
      <c r="J19" s="101">
        <f t="shared" si="2"/>
        <v>90.909090909090907</v>
      </c>
      <c r="K19" s="31">
        <v>392</v>
      </c>
      <c r="L19" s="32">
        <v>384</v>
      </c>
      <c r="M19" s="108">
        <f t="shared" si="3"/>
        <v>-2.0408163265306172</v>
      </c>
    </row>
    <row r="20" spans="1:13" x14ac:dyDescent="0.25">
      <c r="A20" s="80" t="s">
        <v>19</v>
      </c>
      <c r="B20" s="31">
        <v>11292</v>
      </c>
      <c r="C20" s="32">
        <v>10916</v>
      </c>
      <c r="D20" s="101">
        <f t="shared" si="0"/>
        <v>-3.329791002479638</v>
      </c>
      <c r="E20" s="31">
        <v>2095</v>
      </c>
      <c r="F20" s="32">
        <v>1926</v>
      </c>
      <c r="G20" s="101">
        <f t="shared" si="1"/>
        <v>-8.0668257756563264</v>
      </c>
      <c r="H20" s="31">
        <v>283</v>
      </c>
      <c r="I20" s="32">
        <v>278</v>
      </c>
      <c r="J20" s="101">
        <f t="shared" si="2"/>
        <v>-1.7667844522968181</v>
      </c>
      <c r="K20" s="31">
        <v>2844</v>
      </c>
      <c r="L20" s="32">
        <v>2493</v>
      </c>
      <c r="M20" s="108">
        <f t="shared" si="3"/>
        <v>-12.341772151898738</v>
      </c>
    </row>
    <row r="21" spans="1:13" x14ac:dyDescent="0.25">
      <c r="A21" s="80" t="s">
        <v>20</v>
      </c>
      <c r="B21" s="31">
        <v>3692</v>
      </c>
      <c r="C21" s="32">
        <v>3764</v>
      </c>
      <c r="D21" s="101">
        <f t="shared" si="0"/>
        <v>1.9501625135427929</v>
      </c>
      <c r="E21" s="31">
        <v>972</v>
      </c>
      <c r="F21" s="32">
        <v>998</v>
      </c>
      <c r="G21" s="101">
        <f t="shared" si="1"/>
        <v>2.6748971193415656</v>
      </c>
      <c r="H21" s="31">
        <v>128</v>
      </c>
      <c r="I21" s="32">
        <v>103</v>
      </c>
      <c r="J21" s="101">
        <f t="shared" si="2"/>
        <v>-19.53125</v>
      </c>
      <c r="K21" s="31">
        <v>1233</v>
      </c>
      <c r="L21" s="32">
        <v>1283</v>
      </c>
      <c r="M21" s="108">
        <f t="shared" si="3"/>
        <v>4.0551500405514957</v>
      </c>
    </row>
    <row r="22" spans="1:13" x14ac:dyDescent="0.25">
      <c r="A22" s="80" t="s">
        <v>21</v>
      </c>
      <c r="B22" s="31">
        <v>14107</v>
      </c>
      <c r="C22" s="32">
        <v>15711</v>
      </c>
      <c r="D22" s="101">
        <f t="shared" si="0"/>
        <v>11.370241723966828</v>
      </c>
      <c r="E22" s="31">
        <v>1972</v>
      </c>
      <c r="F22" s="32">
        <v>1843</v>
      </c>
      <c r="G22" s="101">
        <f t="shared" si="1"/>
        <v>-6.5415821501014193</v>
      </c>
      <c r="H22" s="31">
        <v>233</v>
      </c>
      <c r="I22" s="32">
        <v>200</v>
      </c>
      <c r="J22" s="101">
        <f t="shared" si="2"/>
        <v>-14.163090128755371</v>
      </c>
      <c r="K22" s="31">
        <v>2405</v>
      </c>
      <c r="L22" s="32">
        <v>2214</v>
      </c>
      <c r="M22" s="108">
        <f t="shared" si="3"/>
        <v>-7.9417879417879362</v>
      </c>
    </row>
    <row r="23" spans="1:13" x14ac:dyDescent="0.25">
      <c r="A23" s="80" t="s">
        <v>22</v>
      </c>
      <c r="B23" s="31">
        <v>3764</v>
      </c>
      <c r="C23" s="32">
        <v>4059</v>
      </c>
      <c r="D23" s="101">
        <f t="shared" si="0"/>
        <v>7.8374070138150955</v>
      </c>
      <c r="E23" s="31">
        <v>995</v>
      </c>
      <c r="F23" s="32">
        <v>1023</v>
      </c>
      <c r="G23" s="101">
        <f t="shared" si="1"/>
        <v>2.8140703517588008</v>
      </c>
      <c r="H23" s="31">
        <v>123</v>
      </c>
      <c r="I23" s="32">
        <v>134</v>
      </c>
      <c r="J23" s="101">
        <f t="shared" si="2"/>
        <v>8.9430894308943039</v>
      </c>
      <c r="K23" s="31">
        <v>1305</v>
      </c>
      <c r="L23" s="32">
        <v>1298</v>
      </c>
      <c r="M23" s="108">
        <f t="shared" si="3"/>
        <v>-0.53639846743294584</v>
      </c>
    </row>
    <row r="24" spans="1:13" x14ac:dyDescent="0.25">
      <c r="A24" s="80" t="s">
        <v>23</v>
      </c>
      <c r="B24" s="31">
        <v>2614</v>
      </c>
      <c r="C24" s="32">
        <v>2876</v>
      </c>
      <c r="D24" s="101">
        <f t="shared" si="0"/>
        <v>10.022953328232589</v>
      </c>
      <c r="E24" s="31">
        <v>752</v>
      </c>
      <c r="F24" s="32">
        <v>798</v>
      </c>
      <c r="G24" s="101">
        <f t="shared" si="1"/>
        <v>6.1170212765957501</v>
      </c>
      <c r="H24" s="31">
        <v>131</v>
      </c>
      <c r="I24" s="32">
        <v>152</v>
      </c>
      <c r="J24" s="101">
        <f t="shared" si="2"/>
        <v>16.030534351145036</v>
      </c>
      <c r="K24" s="31">
        <v>891</v>
      </c>
      <c r="L24" s="32">
        <v>982</v>
      </c>
      <c r="M24" s="108">
        <f t="shared" si="3"/>
        <v>10.213243546576876</v>
      </c>
    </row>
    <row r="25" spans="1:13" x14ac:dyDescent="0.25">
      <c r="A25" s="80" t="s">
        <v>24</v>
      </c>
      <c r="B25" s="31">
        <v>1935</v>
      </c>
      <c r="C25" s="32">
        <v>2122</v>
      </c>
      <c r="D25" s="101">
        <f t="shared" si="0"/>
        <v>9.6640826873385066</v>
      </c>
      <c r="E25" s="31">
        <v>603</v>
      </c>
      <c r="F25" s="32">
        <v>648</v>
      </c>
      <c r="G25" s="101">
        <f t="shared" si="1"/>
        <v>7.4626865671641838</v>
      </c>
      <c r="H25" s="31">
        <v>79</v>
      </c>
      <c r="I25" s="32">
        <v>85</v>
      </c>
      <c r="J25" s="101">
        <f t="shared" si="2"/>
        <v>7.5949367088607573</v>
      </c>
      <c r="K25" s="31">
        <v>720</v>
      </c>
      <c r="L25" s="32">
        <v>791</v>
      </c>
      <c r="M25" s="108">
        <f t="shared" si="3"/>
        <v>9.8611111111111143</v>
      </c>
    </row>
    <row r="26" spans="1:13" x14ac:dyDescent="0.25">
      <c r="A26" s="80" t="s">
        <v>25</v>
      </c>
      <c r="B26" s="31">
        <v>2293</v>
      </c>
      <c r="C26" s="32">
        <v>2478</v>
      </c>
      <c r="D26" s="101">
        <f t="shared" si="0"/>
        <v>8.0680331443523698</v>
      </c>
      <c r="E26" s="31">
        <v>513</v>
      </c>
      <c r="F26" s="32">
        <v>552</v>
      </c>
      <c r="G26" s="101">
        <f t="shared" si="1"/>
        <v>7.6023391812865526</v>
      </c>
      <c r="H26" s="31">
        <v>107</v>
      </c>
      <c r="I26" s="32">
        <v>64</v>
      </c>
      <c r="J26" s="101">
        <f t="shared" si="2"/>
        <v>-40.186915887850468</v>
      </c>
      <c r="K26" s="31">
        <v>674</v>
      </c>
      <c r="L26" s="32">
        <v>679</v>
      </c>
      <c r="M26" s="108">
        <f t="shared" si="3"/>
        <v>0.74183976261127782</v>
      </c>
    </row>
    <row r="27" spans="1:13" x14ac:dyDescent="0.25">
      <c r="A27" s="80" t="s">
        <v>26</v>
      </c>
      <c r="B27" s="31">
        <v>11902</v>
      </c>
      <c r="C27" s="32">
        <v>11903</v>
      </c>
      <c r="D27" s="101">
        <f t="shared" si="0"/>
        <v>8.4019492522315886E-3</v>
      </c>
      <c r="E27" s="31">
        <v>1807</v>
      </c>
      <c r="F27" s="32">
        <v>1813</v>
      </c>
      <c r="G27" s="101">
        <f t="shared" si="1"/>
        <v>0.33204205866076109</v>
      </c>
      <c r="H27" s="31">
        <v>182</v>
      </c>
      <c r="I27" s="32">
        <v>173</v>
      </c>
      <c r="J27" s="101">
        <f t="shared" si="2"/>
        <v>-4.9450549450549488</v>
      </c>
      <c r="K27" s="31">
        <v>2185</v>
      </c>
      <c r="L27" s="32">
        <v>2178</v>
      </c>
      <c r="M27" s="108">
        <f t="shared" si="3"/>
        <v>-0.32036613272310888</v>
      </c>
    </row>
    <row r="28" spans="1:13" x14ac:dyDescent="0.25">
      <c r="A28" s="80" t="s">
        <v>27</v>
      </c>
      <c r="B28" s="31">
        <v>3295</v>
      </c>
      <c r="C28" s="32">
        <v>3421</v>
      </c>
      <c r="D28" s="101">
        <f t="shared" si="0"/>
        <v>3.823975720789079</v>
      </c>
      <c r="E28" s="31">
        <v>708</v>
      </c>
      <c r="F28" s="32">
        <v>736</v>
      </c>
      <c r="G28" s="101">
        <f t="shared" si="1"/>
        <v>3.9548022598870034</v>
      </c>
      <c r="H28" s="31">
        <v>93</v>
      </c>
      <c r="I28" s="32">
        <v>122</v>
      </c>
      <c r="J28" s="101">
        <f t="shared" si="2"/>
        <v>31.182795698924735</v>
      </c>
      <c r="K28" s="31">
        <v>876</v>
      </c>
      <c r="L28" s="32">
        <v>868</v>
      </c>
      <c r="M28" s="108">
        <f t="shared" si="3"/>
        <v>-0.91324200913241782</v>
      </c>
    </row>
    <row r="29" spans="1:13" x14ac:dyDescent="0.25">
      <c r="A29" s="80" t="s">
        <v>28</v>
      </c>
      <c r="B29" s="31">
        <v>3118</v>
      </c>
      <c r="C29" s="32">
        <v>3389</v>
      </c>
      <c r="D29" s="101">
        <f t="shared" si="0"/>
        <v>8.6914688903142974</v>
      </c>
      <c r="E29" s="31">
        <v>664</v>
      </c>
      <c r="F29" s="32">
        <v>699</v>
      </c>
      <c r="G29" s="101">
        <f t="shared" si="1"/>
        <v>5.271084337349393</v>
      </c>
      <c r="H29" s="31">
        <v>87</v>
      </c>
      <c r="I29" s="32">
        <v>117</v>
      </c>
      <c r="J29" s="101">
        <f t="shared" si="2"/>
        <v>34.482758620689651</v>
      </c>
      <c r="K29" s="31">
        <v>887</v>
      </c>
      <c r="L29" s="32">
        <v>881</v>
      </c>
      <c r="M29" s="108">
        <f t="shared" si="3"/>
        <v>-0.67643742953777064</v>
      </c>
    </row>
    <row r="30" spans="1:13" x14ac:dyDescent="0.25">
      <c r="A30" s="80" t="s">
        <v>29</v>
      </c>
      <c r="B30" s="31">
        <v>3662</v>
      </c>
      <c r="C30" s="32">
        <v>4032</v>
      </c>
      <c r="D30" s="101">
        <f t="shared" si="0"/>
        <v>10.103768432550524</v>
      </c>
      <c r="E30" s="31">
        <v>765</v>
      </c>
      <c r="F30" s="32">
        <v>768</v>
      </c>
      <c r="G30" s="101">
        <f t="shared" si="1"/>
        <v>0.39215686274509665</v>
      </c>
      <c r="H30" s="31">
        <v>113</v>
      </c>
      <c r="I30" s="32">
        <v>130</v>
      </c>
      <c r="J30" s="101">
        <f t="shared" si="2"/>
        <v>15.044247787610615</v>
      </c>
      <c r="K30" s="31">
        <v>956</v>
      </c>
      <c r="L30" s="32">
        <v>948</v>
      </c>
      <c r="M30" s="108">
        <f t="shared" si="3"/>
        <v>-0.83682008368201366</v>
      </c>
    </row>
    <row r="31" spans="1:13" x14ac:dyDescent="0.25">
      <c r="A31" s="80" t="s">
        <v>30</v>
      </c>
      <c r="B31" s="31">
        <v>2506</v>
      </c>
      <c r="C31" s="32">
        <v>2703</v>
      </c>
      <c r="D31" s="101">
        <f t="shared" si="0"/>
        <v>7.8611332801276887</v>
      </c>
      <c r="E31" s="31">
        <v>583</v>
      </c>
      <c r="F31" s="32">
        <v>611</v>
      </c>
      <c r="G31" s="101">
        <f t="shared" si="1"/>
        <v>4.8027444253859386</v>
      </c>
      <c r="H31" s="31">
        <v>108</v>
      </c>
      <c r="I31" s="32">
        <v>130</v>
      </c>
      <c r="J31" s="101">
        <f t="shared" si="2"/>
        <v>20.370370370370367</v>
      </c>
      <c r="K31" s="31">
        <v>724</v>
      </c>
      <c r="L31" s="32">
        <v>711</v>
      </c>
      <c r="M31" s="108">
        <f t="shared" si="3"/>
        <v>-1.7955801104972409</v>
      </c>
    </row>
    <row r="32" spans="1:13" x14ac:dyDescent="0.25">
      <c r="A32" s="80" t="s">
        <v>31</v>
      </c>
      <c r="B32" s="31">
        <v>2337</v>
      </c>
      <c r="C32" s="32">
        <v>2358</v>
      </c>
      <c r="D32" s="101">
        <f t="shared" si="0"/>
        <v>0.89858793324775377</v>
      </c>
      <c r="E32" s="31">
        <v>495</v>
      </c>
      <c r="F32" s="32">
        <v>442</v>
      </c>
      <c r="G32" s="101">
        <f t="shared" si="1"/>
        <v>-10.707070707070713</v>
      </c>
      <c r="H32" s="31">
        <v>75</v>
      </c>
      <c r="I32" s="32">
        <v>65</v>
      </c>
      <c r="J32" s="101">
        <f t="shared" si="2"/>
        <v>-13.333333333333329</v>
      </c>
      <c r="K32" s="31">
        <v>692</v>
      </c>
      <c r="L32" s="32">
        <v>572</v>
      </c>
      <c r="M32" s="108">
        <f t="shared" si="3"/>
        <v>-17.341040462427742</v>
      </c>
    </row>
    <row r="33" spans="1:13" x14ac:dyDescent="0.25">
      <c r="A33" s="80" t="s">
        <v>32</v>
      </c>
      <c r="B33" s="30">
        <v>0</v>
      </c>
      <c r="C33" s="106"/>
      <c r="D33" s="101"/>
      <c r="E33" s="30">
        <v>0</v>
      </c>
      <c r="F33" s="86"/>
      <c r="G33" s="101"/>
      <c r="H33" s="30">
        <v>0</v>
      </c>
      <c r="I33" s="86"/>
      <c r="J33" s="101"/>
      <c r="K33" s="33">
        <v>0</v>
      </c>
      <c r="L33" s="86"/>
      <c r="M33" s="108"/>
    </row>
    <row r="34" spans="1:13" x14ac:dyDescent="0.25">
      <c r="A34" s="109" t="s">
        <v>33</v>
      </c>
      <c r="B34" s="102">
        <v>160675</v>
      </c>
      <c r="C34" s="103">
        <v>168107</v>
      </c>
      <c r="D34" s="104">
        <f t="shared" si="0"/>
        <v>4.6254862299673221</v>
      </c>
      <c r="E34" s="102">
        <v>26052</v>
      </c>
      <c r="F34" s="105">
        <v>26140</v>
      </c>
      <c r="G34" s="104">
        <f>F34*100/E34-100</f>
        <v>0.33778596652848591</v>
      </c>
      <c r="H34" s="102">
        <v>3454</v>
      </c>
      <c r="I34" s="105">
        <v>3541</v>
      </c>
      <c r="J34" s="104">
        <f>I34*100/H34-100</f>
        <v>2.5188187608569734</v>
      </c>
      <c r="K34" s="105">
        <v>32736</v>
      </c>
      <c r="L34" s="105">
        <v>31974</v>
      </c>
      <c r="M34" s="110">
        <f>L34*100/K34-100</f>
        <v>-2.3277126099706749</v>
      </c>
    </row>
    <row r="35" spans="1:13" ht="15.75" thickBot="1" x14ac:dyDescent="0.3">
      <c r="A35" s="81" t="s">
        <v>34</v>
      </c>
      <c r="B35" s="99">
        <v>440</v>
      </c>
      <c r="C35" s="99">
        <v>459</v>
      </c>
      <c r="D35" s="111">
        <f>C35*100/B35-100</f>
        <v>4.318181818181813</v>
      </c>
      <c r="E35" s="99">
        <v>71</v>
      </c>
      <c r="F35" s="99">
        <v>71</v>
      </c>
      <c r="G35" s="111">
        <f>F35*100/E35-100</f>
        <v>0</v>
      </c>
      <c r="H35" s="99">
        <v>10</v>
      </c>
      <c r="I35" s="99">
        <v>10</v>
      </c>
      <c r="J35" s="111">
        <f>I35*100/H35-100</f>
        <v>0</v>
      </c>
      <c r="K35" s="99">
        <v>90</v>
      </c>
      <c r="L35" s="99">
        <v>87</v>
      </c>
      <c r="M35" s="112">
        <f>L35*100/K35-100</f>
        <v>-3.3333333333333286</v>
      </c>
    </row>
  </sheetData>
  <mergeCells count="8">
    <mergeCell ref="A1:M1"/>
    <mergeCell ref="A2:M2"/>
    <mergeCell ref="A4:A6"/>
    <mergeCell ref="B4:D5"/>
    <mergeCell ref="E4:M4"/>
    <mergeCell ref="E5:G5"/>
    <mergeCell ref="H5:J5"/>
    <mergeCell ref="K5:M5"/>
  </mergeCells>
  <conditionalFormatting sqref="D7:D35">
    <cfRule type="cellIs" dxfId="69" priority="8" stopIfTrue="1" operator="greaterThan">
      <formula>0</formula>
    </cfRule>
  </conditionalFormatting>
  <conditionalFormatting sqref="D7:D35">
    <cfRule type="cellIs" dxfId="68" priority="7" stopIfTrue="1" operator="lessThanOrEqual">
      <formula>0</formula>
    </cfRule>
  </conditionalFormatting>
  <conditionalFormatting sqref="G8:G35">
    <cfRule type="cellIs" dxfId="67" priority="6" stopIfTrue="1" operator="greaterThan">
      <formula>0</formula>
    </cfRule>
  </conditionalFormatting>
  <conditionalFormatting sqref="G8:G35">
    <cfRule type="cellIs" dxfId="66" priority="5" stopIfTrue="1" operator="lessThanOrEqual">
      <formula>0</formula>
    </cfRule>
  </conditionalFormatting>
  <conditionalFormatting sqref="J8:J35">
    <cfRule type="cellIs" dxfId="65" priority="4" stopIfTrue="1" operator="greaterThan">
      <formula>0</formula>
    </cfRule>
  </conditionalFormatting>
  <conditionalFormatting sqref="J8:J35">
    <cfRule type="cellIs" dxfId="64" priority="3" stopIfTrue="1" operator="lessThanOrEqual">
      <formula>0</formula>
    </cfRule>
  </conditionalFormatting>
  <conditionalFormatting sqref="M8:M35">
    <cfRule type="cellIs" dxfId="63" priority="2" stopIfTrue="1" operator="greaterThan">
      <formula>0</formula>
    </cfRule>
  </conditionalFormatting>
  <conditionalFormatting sqref="M8:M35">
    <cfRule type="cellIs" dxfId="62" priority="1" stopIfTrue="1" operator="lessThanOrEqual">
      <formula>0</formula>
    </cfRule>
  </conditionalFormatting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40326-E2D8-416C-9A40-63F79981F221}">
  <dimension ref="A1:M34"/>
  <sheetViews>
    <sheetView workbookViewId="0">
      <selection activeCell="O25" sqref="O25"/>
    </sheetView>
  </sheetViews>
  <sheetFormatPr defaultRowHeight="15" x14ac:dyDescent="0.25"/>
  <cols>
    <col min="1" max="1" width="20.5703125" customWidth="1"/>
  </cols>
  <sheetData>
    <row r="1" spans="1:13" ht="18" x14ac:dyDescent="0.25">
      <c r="A1" s="175" t="s">
        <v>226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</row>
    <row r="2" spans="1:13" ht="18" x14ac:dyDescent="0.25">
      <c r="A2" s="175" t="s">
        <v>276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</row>
    <row r="3" spans="1:1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82" t="s">
        <v>0</v>
      </c>
      <c r="B4" s="185" t="s">
        <v>1</v>
      </c>
      <c r="C4" s="185"/>
      <c r="D4" s="185"/>
      <c r="E4" s="185" t="s">
        <v>266</v>
      </c>
      <c r="F4" s="185"/>
      <c r="G4" s="185"/>
      <c r="H4" s="185"/>
      <c r="I4" s="185"/>
      <c r="J4" s="185"/>
      <c r="K4" s="185"/>
      <c r="L4" s="185"/>
      <c r="M4" s="187"/>
    </row>
    <row r="5" spans="1:13" ht="26.25" customHeight="1" x14ac:dyDescent="0.25">
      <c r="A5" s="183"/>
      <c r="B5" s="186"/>
      <c r="C5" s="186"/>
      <c r="D5" s="186"/>
      <c r="E5" s="186" t="s">
        <v>2</v>
      </c>
      <c r="F5" s="186"/>
      <c r="G5" s="186"/>
      <c r="H5" s="186" t="s">
        <v>3</v>
      </c>
      <c r="I5" s="186"/>
      <c r="J5" s="186"/>
      <c r="K5" s="186" t="s">
        <v>4</v>
      </c>
      <c r="L5" s="188"/>
      <c r="M5" s="189"/>
    </row>
    <row r="6" spans="1:13" ht="22.5" customHeight="1" thickBot="1" x14ac:dyDescent="0.3">
      <c r="A6" s="184"/>
      <c r="B6" s="3">
        <v>2019</v>
      </c>
      <c r="C6" s="3">
        <v>2020</v>
      </c>
      <c r="D6" s="3" t="s">
        <v>5</v>
      </c>
      <c r="E6" s="3">
        <v>2019</v>
      </c>
      <c r="F6" s="3">
        <v>2020</v>
      </c>
      <c r="G6" s="3" t="s">
        <v>5</v>
      </c>
      <c r="H6" s="3">
        <v>2019</v>
      </c>
      <c r="I6" s="3">
        <v>2020</v>
      </c>
      <c r="J6" s="3" t="s">
        <v>5</v>
      </c>
      <c r="K6" s="3">
        <v>2019</v>
      </c>
      <c r="L6" s="3">
        <v>2020</v>
      </c>
      <c r="M6" s="4" t="s">
        <v>5</v>
      </c>
    </row>
    <row r="7" spans="1:13" x14ac:dyDescent="0.25">
      <c r="A7" s="5" t="s">
        <v>6</v>
      </c>
      <c r="B7" s="34">
        <v>0</v>
      </c>
      <c r="C7" s="34"/>
      <c r="D7" s="113"/>
      <c r="E7" s="34">
        <v>0</v>
      </c>
      <c r="F7" s="34"/>
      <c r="G7" s="113"/>
      <c r="H7" s="34">
        <v>0</v>
      </c>
      <c r="I7" s="34"/>
      <c r="J7" s="34"/>
      <c r="K7" s="34">
        <v>0</v>
      </c>
      <c r="L7" s="34"/>
      <c r="M7" s="34"/>
    </row>
    <row r="8" spans="1:13" x14ac:dyDescent="0.25">
      <c r="A8" s="6" t="s">
        <v>7</v>
      </c>
      <c r="B8" s="35">
        <v>345</v>
      </c>
      <c r="C8" s="35">
        <v>354</v>
      </c>
      <c r="D8" s="45">
        <f t="shared" ref="D8:D32" si="0">C8*100/B8-100</f>
        <v>2.6086956521739069</v>
      </c>
      <c r="E8" s="35">
        <v>61</v>
      </c>
      <c r="F8" s="35">
        <v>58</v>
      </c>
      <c r="G8" s="29">
        <f t="shared" ref="G8:G32" si="1">F8*100/E8-100</f>
        <v>-4.9180327868852487</v>
      </c>
      <c r="H8" s="35">
        <v>14</v>
      </c>
      <c r="I8" s="35">
        <v>13</v>
      </c>
      <c r="J8" s="29">
        <f t="shared" ref="J8:J32" si="2">I8*100/H8-100</f>
        <v>-7.1428571428571388</v>
      </c>
      <c r="K8" s="35">
        <v>74</v>
      </c>
      <c r="L8" s="35">
        <v>73</v>
      </c>
      <c r="M8" s="29">
        <f t="shared" ref="M8:M32" si="3">L8*100/K8-100</f>
        <v>-1.3513513513513544</v>
      </c>
    </row>
    <row r="9" spans="1:13" x14ac:dyDescent="0.25">
      <c r="A9" s="6" t="s">
        <v>8</v>
      </c>
      <c r="B9" s="35">
        <v>289</v>
      </c>
      <c r="C9" s="35">
        <v>283</v>
      </c>
      <c r="D9" s="29">
        <f t="shared" si="0"/>
        <v>-2.0761245674740536</v>
      </c>
      <c r="E9" s="35">
        <v>85</v>
      </c>
      <c r="F9" s="35">
        <v>54</v>
      </c>
      <c r="G9" s="29">
        <f t="shared" si="1"/>
        <v>-36.470588235294116</v>
      </c>
      <c r="H9" s="35">
        <v>13</v>
      </c>
      <c r="I9" s="35">
        <v>8</v>
      </c>
      <c r="J9" s="29">
        <f t="shared" si="2"/>
        <v>-38.46153846153846</v>
      </c>
      <c r="K9" s="35">
        <v>108</v>
      </c>
      <c r="L9" s="35">
        <v>71</v>
      </c>
      <c r="M9" s="29">
        <f t="shared" si="3"/>
        <v>-34.259259259259252</v>
      </c>
    </row>
    <row r="10" spans="1:13" x14ac:dyDescent="0.25">
      <c r="A10" s="6" t="s">
        <v>9</v>
      </c>
      <c r="B10" s="35">
        <v>1163</v>
      </c>
      <c r="C10" s="35">
        <v>1305</v>
      </c>
      <c r="D10" s="45">
        <f t="shared" si="0"/>
        <v>12.209802235597593</v>
      </c>
      <c r="E10" s="35">
        <v>203</v>
      </c>
      <c r="F10" s="35">
        <v>184</v>
      </c>
      <c r="G10" s="29">
        <f t="shared" si="1"/>
        <v>-9.3596059113300498</v>
      </c>
      <c r="H10" s="35">
        <v>23</v>
      </c>
      <c r="I10" s="35">
        <v>32</v>
      </c>
      <c r="J10" s="45">
        <f t="shared" si="2"/>
        <v>39.130434782608688</v>
      </c>
      <c r="K10" s="35">
        <v>224</v>
      </c>
      <c r="L10" s="35">
        <v>190</v>
      </c>
      <c r="M10" s="29">
        <f t="shared" si="3"/>
        <v>-15.178571428571431</v>
      </c>
    </row>
    <row r="11" spans="1:13" x14ac:dyDescent="0.25">
      <c r="A11" s="6" t="s">
        <v>10</v>
      </c>
      <c r="B11" s="35">
        <v>444</v>
      </c>
      <c r="C11" s="35">
        <v>451</v>
      </c>
      <c r="D11" s="45">
        <f t="shared" si="0"/>
        <v>1.5765765765765707</v>
      </c>
      <c r="E11" s="35">
        <v>92</v>
      </c>
      <c r="F11" s="35">
        <v>93</v>
      </c>
      <c r="G11" s="45">
        <f t="shared" si="1"/>
        <v>1.0869565217391255</v>
      </c>
      <c r="H11" s="35">
        <v>16</v>
      </c>
      <c r="I11" s="35">
        <v>13</v>
      </c>
      <c r="J11" s="29">
        <f t="shared" si="2"/>
        <v>-18.75</v>
      </c>
      <c r="K11" s="35">
        <v>100</v>
      </c>
      <c r="L11" s="35">
        <v>110</v>
      </c>
      <c r="M11" s="45">
        <f t="shared" si="3"/>
        <v>10</v>
      </c>
    </row>
    <row r="12" spans="1:13" x14ac:dyDescent="0.25">
      <c r="A12" s="6" t="s">
        <v>11</v>
      </c>
      <c r="B12" s="35">
        <v>372</v>
      </c>
      <c r="C12" s="35">
        <v>404</v>
      </c>
      <c r="D12" s="45">
        <f t="shared" si="0"/>
        <v>8.6021505376344152</v>
      </c>
      <c r="E12" s="35">
        <v>100</v>
      </c>
      <c r="F12" s="35">
        <v>63</v>
      </c>
      <c r="G12" s="29">
        <f t="shared" si="1"/>
        <v>-37</v>
      </c>
      <c r="H12" s="35">
        <v>14</v>
      </c>
      <c r="I12" s="35">
        <v>10</v>
      </c>
      <c r="J12" s="29">
        <f t="shared" si="2"/>
        <v>-28.571428571428569</v>
      </c>
      <c r="K12" s="35">
        <v>131</v>
      </c>
      <c r="L12" s="35">
        <v>75</v>
      </c>
      <c r="M12" s="29">
        <f t="shared" si="3"/>
        <v>-42.748091603053432</v>
      </c>
    </row>
    <row r="13" spans="1:13" x14ac:dyDescent="0.25">
      <c r="A13" s="6" t="s">
        <v>12</v>
      </c>
      <c r="B13" s="35">
        <v>273</v>
      </c>
      <c r="C13" s="35">
        <v>318</v>
      </c>
      <c r="D13" s="45">
        <f t="shared" si="0"/>
        <v>16.483516483516482</v>
      </c>
      <c r="E13" s="35">
        <v>41</v>
      </c>
      <c r="F13" s="35">
        <v>44</v>
      </c>
      <c r="G13" s="45">
        <f t="shared" si="1"/>
        <v>7.3170731707317032</v>
      </c>
      <c r="H13" s="35">
        <v>2</v>
      </c>
      <c r="I13" s="35">
        <v>9</v>
      </c>
      <c r="J13" s="45">
        <f t="shared" si="2"/>
        <v>350</v>
      </c>
      <c r="K13" s="35">
        <v>43</v>
      </c>
      <c r="L13" s="35">
        <v>48</v>
      </c>
      <c r="M13" s="45">
        <f t="shared" si="3"/>
        <v>11.627906976744185</v>
      </c>
    </row>
    <row r="14" spans="1:13" x14ac:dyDescent="0.25">
      <c r="A14" s="6" t="s">
        <v>13</v>
      </c>
      <c r="B14" s="35">
        <v>645</v>
      </c>
      <c r="C14" s="35">
        <v>676</v>
      </c>
      <c r="D14" s="45">
        <f t="shared" si="0"/>
        <v>4.8062015503875983</v>
      </c>
      <c r="E14" s="35">
        <v>112</v>
      </c>
      <c r="F14" s="35">
        <v>104</v>
      </c>
      <c r="G14" s="29">
        <f t="shared" si="1"/>
        <v>-7.1428571428571388</v>
      </c>
      <c r="H14" s="35">
        <v>15</v>
      </c>
      <c r="I14" s="35">
        <v>16</v>
      </c>
      <c r="J14" s="45">
        <f t="shared" si="2"/>
        <v>6.6666666666666714</v>
      </c>
      <c r="K14" s="35">
        <v>125</v>
      </c>
      <c r="L14" s="35">
        <v>125</v>
      </c>
      <c r="M14" s="29">
        <f t="shared" si="3"/>
        <v>0</v>
      </c>
    </row>
    <row r="15" spans="1:13" x14ac:dyDescent="0.25">
      <c r="A15" s="6" t="s">
        <v>14</v>
      </c>
      <c r="B15" s="35">
        <v>357</v>
      </c>
      <c r="C15" s="35">
        <v>418</v>
      </c>
      <c r="D15" s="45">
        <f t="shared" si="0"/>
        <v>17.086834733893554</v>
      </c>
      <c r="E15" s="35">
        <v>78</v>
      </c>
      <c r="F15" s="35">
        <v>82</v>
      </c>
      <c r="G15" s="45">
        <f t="shared" si="1"/>
        <v>5.1282051282051242</v>
      </c>
      <c r="H15" s="35">
        <v>14</v>
      </c>
      <c r="I15" s="35">
        <v>12</v>
      </c>
      <c r="J15" s="29">
        <f t="shared" si="2"/>
        <v>-14.285714285714292</v>
      </c>
      <c r="K15" s="35">
        <v>84</v>
      </c>
      <c r="L15" s="35">
        <v>112</v>
      </c>
      <c r="M15" s="45">
        <f t="shared" si="3"/>
        <v>33.333333333333343</v>
      </c>
    </row>
    <row r="16" spans="1:13" x14ac:dyDescent="0.25">
      <c r="A16" s="6" t="s">
        <v>15</v>
      </c>
      <c r="B16" s="35">
        <v>1249</v>
      </c>
      <c r="C16" s="35">
        <v>1541</v>
      </c>
      <c r="D16" s="45">
        <f t="shared" si="0"/>
        <v>23.3787029623699</v>
      </c>
      <c r="E16" s="35">
        <v>213</v>
      </c>
      <c r="F16" s="35">
        <v>162</v>
      </c>
      <c r="G16" s="29">
        <f t="shared" si="1"/>
        <v>-23.943661971830991</v>
      </c>
      <c r="H16" s="35">
        <v>33</v>
      </c>
      <c r="I16" s="35">
        <v>27</v>
      </c>
      <c r="J16" s="29">
        <f t="shared" si="2"/>
        <v>-18.181818181818187</v>
      </c>
      <c r="K16" s="35">
        <v>271</v>
      </c>
      <c r="L16" s="35">
        <v>189</v>
      </c>
      <c r="M16" s="29">
        <f t="shared" si="3"/>
        <v>-30.258302583025824</v>
      </c>
    </row>
    <row r="17" spans="1:13" x14ac:dyDescent="0.25">
      <c r="A17" s="6" t="s">
        <v>16</v>
      </c>
      <c r="B17" s="46">
        <v>3835</v>
      </c>
      <c r="C17" s="35">
        <v>4289</v>
      </c>
      <c r="D17" s="114">
        <f t="shared" si="0"/>
        <v>11.838331160365058</v>
      </c>
      <c r="E17" s="46">
        <v>203</v>
      </c>
      <c r="F17" s="35">
        <v>174</v>
      </c>
      <c r="G17" s="82">
        <f t="shared" si="1"/>
        <v>-14.285714285714292</v>
      </c>
      <c r="H17" s="46">
        <v>11</v>
      </c>
      <c r="I17" s="46">
        <v>9</v>
      </c>
      <c r="J17" s="82">
        <f t="shared" si="2"/>
        <v>-18.181818181818187</v>
      </c>
      <c r="K17" s="46">
        <v>240</v>
      </c>
      <c r="L17" s="35">
        <v>190</v>
      </c>
      <c r="M17" s="82">
        <f t="shared" si="3"/>
        <v>-20.833333333333329</v>
      </c>
    </row>
    <row r="18" spans="1:13" x14ac:dyDescent="0.25">
      <c r="A18" s="6" t="s">
        <v>17</v>
      </c>
      <c r="B18" s="35">
        <v>175</v>
      </c>
      <c r="C18" s="35">
        <v>183</v>
      </c>
      <c r="D18" s="45">
        <f t="shared" si="0"/>
        <v>4.5714285714285694</v>
      </c>
      <c r="E18" s="35">
        <v>50</v>
      </c>
      <c r="F18" s="35">
        <v>41</v>
      </c>
      <c r="G18" s="29">
        <f t="shared" si="1"/>
        <v>-18</v>
      </c>
      <c r="H18" s="35">
        <v>6</v>
      </c>
      <c r="I18" s="35">
        <v>12</v>
      </c>
      <c r="J18" s="45">
        <f t="shared" si="2"/>
        <v>100</v>
      </c>
      <c r="K18" s="35">
        <v>59</v>
      </c>
      <c r="L18" s="35">
        <v>52</v>
      </c>
      <c r="M18" s="29">
        <f t="shared" si="3"/>
        <v>-11.86440677966101</v>
      </c>
    </row>
    <row r="19" spans="1:13" x14ac:dyDescent="0.25">
      <c r="A19" s="6" t="s">
        <v>18</v>
      </c>
      <c r="B19" s="35">
        <v>90</v>
      </c>
      <c r="C19" s="35">
        <v>97</v>
      </c>
      <c r="D19" s="45">
        <f t="shared" si="0"/>
        <v>7.7777777777777715</v>
      </c>
      <c r="E19" s="35">
        <v>27</v>
      </c>
      <c r="F19" s="35">
        <v>27</v>
      </c>
      <c r="G19" s="29">
        <f t="shared" si="1"/>
        <v>0</v>
      </c>
      <c r="H19" s="35">
        <v>1</v>
      </c>
      <c r="I19" s="35">
        <v>5</v>
      </c>
      <c r="J19" s="45">
        <f t="shared" si="2"/>
        <v>400</v>
      </c>
      <c r="K19" s="35">
        <v>37</v>
      </c>
      <c r="L19" s="35">
        <v>45</v>
      </c>
      <c r="M19" s="45">
        <f t="shared" si="3"/>
        <v>21.621621621621628</v>
      </c>
    </row>
    <row r="20" spans="1:13" x14ac:dyDescent="0.25">
      <c r="A20" s="6" t="s">
        <v>19</v>
      </c>
      <c r="B20" s="35">
        <v>1136</v>
      </c>
      <c r="C20" s="35">
        <v>1153</v>
      </c>
      <c r="D20" s="45">
        <f t="shared" si="0"/>
        <v>1.4964788732394396</v>
      </c>
      <c r="E20" s="35">
        <v>188</v>
      </c>
      <c r="F20" s="35">
        <v>184</v>
      </c>
      <c r="G20" s="29">
        <f t="shared" si="1"/>
        <v>-2.1276595744680833</v>
      </c>
      <c r="H20" s="35">
        <v>32</v>
      </c>
      <c r="I20" s="35">
        <v>21</v>
      </c>
      <c r="J20" s="29">
        <f t="shared" si="2"/>
        <v>-34.375</v>
      </c>
      <c r="K20" s="35">
        <v>243</v>
      </c>
      <c r="L20" s="35">
        <v>240</v>
      </c>
      <c r="M20" s="29">
        <f t="shared" si="3"/>
        <v>-1.2345679012345698</v>
      </c>
    </row>
    <row r="21" spans="1:13" x14ac:dyDescent="0.25">
      <c r="A21" s="6" t="s">
        <v>20</v>
      </c>
      <c r="B21" s="35">
        <v>326</v>
      </c>
      <c r="C21" s="35">
        <v>386</v>
      </c>
      <c r="D21" s="45">
        <f t="shared" si="0"/>
        <v>18.404907975460119</v>
      </c>
      <c r="E21" s="35">
        <v>83</v>
      </c>
      <c r="F21" s="35">
        <v>99</v>
      </c>
      <c r="G21" s="45">
        <f t="shared" si="1"/>
        <v>19.277108433734938</v>
      </c>
      <c r="H21" s="35">
        <v>8</v>
      </c>
      <c r="I21" s="35">
        <v>13</v>
      </c>
      <c r="J21" s="45">
        <f t="shared" si="2"/>
        <v>62.5</v>
      </c>
      <c r="K21" s="35">
        <v>110</v>
      </c>
      <c r="L21" s="35">
        <v>122</v>
      </c>
      <c r="M21" s="45">
        <f t="shared" si="3"/>
        <v>10.909090909090907</v>
      </c>
    </row>
    <row r="22" spans="1:13" x14ac:dyDescent="0.25">
      <c r="A22" s="6" t="s">
        <v>21</v>
      </c>
      <c r="B22" s="35">
        <v>865</v>
      </c>
      <c r="C22" s="35">
        <v>1551</v>
      </c>
      <c r="D22" s="45">
        <f t="shared" si="0"/>
        <v>79.306358381502889</v>
      </c>
      <c r="E22" s="35">
        <v>154</v>
      </c>
      <c r="F22" s="35">
        <v>123</v>
      </c>
      <c r="G22" s="29">
        <f t="shared" si="1"/>
        <v>-20.129870129870127</v>
      </c>
      <c r="H22" s="35">
        <v>20</v>
      </c>
      <c r="I22" s="35">
        <v>22</v>
      </c>
      <c r="J22" s="45">
        <f t="shared" si="2"/>
        <v>10</v>
      </c>
      <c r="K22" s="35">
        <v>174</v>
      </c>
      <c r="L22" s="35">
        <v>143</v>
      </c>
      <c r="M22" s="29">
        <f t="shared" si="3"/>
        <v>-17.816091954022994</v>
      </c>
    </row>
    <row r="23" spans="1:13" x14ac:dyDescent="0.25">
      <c r="A23" s="6" t="s">
        <v>22</v>
      </c>
      <c r="B23" s="35">
        <v>374</v>
      </c>
      <c r="C23" s="35">
        <v>402</v>
      </c>
      <c r="D23" s="45">
        <f t="shared" si="0"/>
        <v>7.4866310160427787</v>
      </c>
      <c r="E23" s="35">
        <v>77</v>
      </c>
      <c r="F23" s="35">
        <v>80</v>
      </c>
      <c r="G23" s="45">
        <f t="shared" si="1"/>
        <v>3.8961038961038952</v>
      </c>
      <c r="H23" s="35">
        <v>10</v>
      </c>
      <c r="I23" s="35">
        <v>12</v>
      </c>
      <c r="J23" s="45">
        <f t="shared" si="2"/>
        <v>20</v>
      </c>
      <c r="K23" s="35">
        <v>94</v>
      </c>
      <c r="L23" s="35">
        <v>86</v>
      </c>
      <c r="M23" s="29">
        <f t="shared" si="3"/>
        <v>-8.5106382978723474</v>
      </c>
    </row>
    <row r="24" spans="1:13" x14ac:dyDescent="0.25">
      <c r="A24" s="6" t="s">
        <v>23</v>
      </c>
      <c r="B24" s="35">
        <v>289</v>
      </c>
      <c r="C24" s="35">
        <v>322</v>
      </c>
      <c r="D24" s="45">
        <f t="shared" si="0"/>
        <v>11.418685121107274</v>
      </c>
      <c r="E24" s="35">
        <v>78</v>
      </c>
      <c r="F24" s="35">
        <v>85</v>
      </c>
      <c r="G24" s="45">
        <f t="shared" si="1"/>
        <v>8.974358974358978</v>
      </c>
      <c r="H24" s="35">
        <v>12</v>
      </c>
      <c r="I24" s="35">
        <v>15</v>
      </c>
      <c r="J24" s="45">
        <f t="shared" si="2"/>
        <v>25</v>
      </c>
      <c r="K24" s="35">
        <v>88</v>
      </c>
      <c r="L24" s="35">
        <v>106</v>
      </c>
      <c r="M24" s="45">
        <f t="shared" si="3"/>
        <v>20.454545454545453</v>
      </c>
    </row>
    <row r="25" spans="1:13" x14ac:dyDescent="0.25">
      <c r="A25" s="6" t="s">
        <v>24</v>
      </c>
      <c r="B25" s="35">
        <v>213</v>
      </c>
      <c r="C25" s="35">
        <v>207</v>
      </c>
      <c r="D25" s="29">
        <f t="shared" si="0"/>
        <v>-2.816901408450704</v>
      </c>
      <c r="E25" s="35">
        <v>60</v>
      </c>
      <c r="F25" s="35">
        <v>52</v>
      </c>
      <c r="G25" s="29">
        <f t="shared" si="1"/>
        <v>-13.333333333333329</v>
      </c>
      <c r="H25" s="35">
        <v>10</v>
      </c>
      <c r="I25" s="35">
        <v>13</v>
      </c>
      <c r="J25" s="45">
        <f t="shared" si="2"/>
        <v>30</v>
      </c>
      <c r="K25" s="35">
        <v>73</v>
      </c>
      <c r="L25" s="35">
        <v>52</v>
      </c>
      <c r="M25" s="29">
        <f t="shared" si="3"/>
        <v>-28.767123287671239</v>
      </c>
    </row>
    <row r="26" spans="1:13" x14ac:dyDescent="0.25">
      <c r="A26" s="6" t="s">
        <v>25</v>
      </c>
      <c r="B26" s="35">
        <v>239</v>
      </c>
      <c r="C26" s="35">
        <v>283</v>
      </c>
      <c r="D26" s="45">
        <f t="shared" si="0"/>
        <v>18.410041841004187</v>
      </c>
      <c r="E26" s="35">
        <v>58</v>
      </c>
      <c r="F26" s="35">
        <v>61</v>
      </c>
      <c r="G26" s="45">
        <f t="shared" si="1"/>
        <v>5.1724137931034448</v>
      </c>
      <c r="H26" s="35">
        <v>10</v>
      </c>
      <c r="I26" s="35">
        <v>4</v>
      </c>
      <c r="J26" s="29">
        <f t="shared" si="2"/>
        <v>-60</v>
      </c>
      <c r="K26" s="35">
        <v>77</v>
      </c>
      <c r="L26" s="35">
        <v>84</v>
      </c>
      <c r="M26" s="45">
        <f t="shared" si="3"/>
        <v>9.0909090909090935</v>
      </c>
    </row>
    <row r="27" spans="1:13" x14ac:dyDescent="0.25">
      <c r="A27" s="6" t="s">
        <v>26</v>
      </c>
      <c r="B27" s="35">
        <v>1273</v>
      </c>
      <c r="C27" s="35">
        <v>1220</v>
      </c>
      <c r="D27" s="29">
        <f t="shared" si="0"/>
        <v>-4.1633935585231683</v>
      </c>
      <c r="E27" s="35">
        <v>195</v>
      </c>
      <c r="F27" s="35">
        <v>105</v>
      </c>
      <c r="G27" s="29">
        <f t="shared" si="1"/>
        <v>-46.153846153846153</v>
      </c>
      <c r="H27" s="35">
        <v>20</v>
      </c>
      <c r="I27" s="35">
        <v>7</v>
      </c>
      <c r="J27" s="29">
        <f t="shared" si="2"/>
        <v>-65</v>
      </c>
      <c r="K27" s="35">
        <v>223</v>
      </c>
      <c r="L27" s="35">
        <v>127</v>
      </c>
      <c r="M27" s="29">
        <f t="shared" si="3"/>
        <v>-43.049327354260093</v>
      </c>
    </row>
    <row r="28" spans="1:13" x14ac:dyDescent="0.25">
      <c r="A28" s="6" t="s">
        <v>27</v>
      </c>
      <c r="B28" s="35">
        <v>295</v>
      </c>
      <c r="C28" s="35">
        <v>312</v>
      </c>
      <c r="D28" s="45">
        <f t="shared" si="0"/>
        <v>5.7627118644067821</v>
      </c>
      <c r="E28" s="35">
        <v>58</v>
      </c>
      <c r="F28" s="35">
        <v>64</v>
      </c>
      <c r="G28" s="45">
        <f t="shared" si="1"/>
        <v>10.34482758620689</v>
      </c>
      <c r="H28" s="35">
        <v>7</v>
      </c>
      <c r="I28" s="35">
        <v>7</v>
      </c>
      <c r="J28" s="29">
        <f t="shared" si="2"/>
        <v>0</v>
      </c>
      <c r="K28" s="35">
        <v>61</v>
      </c>
      <c r="L28" s="35">
        <v>78</v>
      </c>
      <c r="M28" s="45">
        <f t="shared" si="3"/>
        <v>27.868852459016395</v>
      </c>
    </row>
    <row r="29" spans="1:13" x14ac:dyDescent="0.25">
      <c r="A29" s="6" t="s">
        <v>28</v>
      </c>
      <c r="B29" s="35">
        <v>331</v>
      </c>
      <c r="C29" s="35">
        <v>379</v>
      </c>
      <c r="D29" s="45">
        <f t="shared" si="0"/>
        <v>14.501510574018127</v>
      </c>
      <c r="E29" s="35">
        <v>71</v>
      </c>
      <c r="F29" s="35">
        <v>65</v>
      </c>
      <c r="G29" s="29">
        <f t="shared" si="1"/>
        <v>-8.4507042253521121</v>
      </c>
      <c r="H29" s="35">
        <v>5</v>
      </c>
      <c r="I29" s="35">
        <v>16</v>
      </c>
      <c r="J29" s="45">
        <f t="shared" si="2"/>
        <v>220</v>
      </c>
      <c r="K29" s="35">
        <v>88</v>
      </c>
      <c r="L29" s="35">
        <v>73</v>
      </c>
      <c r="M29" s="29">
        <f t="shared" si="3"/>
        <v>-17.045454545454547</v>
      </c>
    </row>
    <row r="30" spans="1:13" x14ac:dyDescent="0.25">
      <c r="A30" s="6" t="s">
        <v>29</v>
      </c>
      <c r="B30" s="35">
        <v>331</v>
      </c>
      <c r="C30" s="35">
        <v>395</v>
      </c>
      <c r="D30" s="45">
        <f t="shared" si="0"/>
        <v>19.335347432024165</v>
      </c>
      <c r="E30" s="35">
        <v>67</v>
      </c>
      <c r="F30" s="35">
        <v>45</v>
      </c>
      <c r="G30" s="29">
        <f t="shared" si="1"/>
        <v>-32.835820895522389</v>
      </c>
      <c r="H30" s="35">
        <v>12</v>
      </c>
      <c r="I30" s="35">
        <v>12</v>
      </c>
      <c r="J30" s="29">
        <f t="shared" si="2"/>
        <v>0</v>
      </c>
      <c r="K30" s="35">
        <v>86</v>
      </c>
      <c r="L30" s="35">
        <v>57</v>
      </c>
      <c r="M30" s="29">
        <f t="shared" si="3"/>
        <v>-33.720930232558146</v>
      </c>
    </row>
    <row r="31" spans="1:13" x14ac:dyDescent="0.25">
      <c r="A31" s="6" t="s">
        <v>30</v>
      </c>
      <c r="B31" s="35">
        <v>264</v>
      </c>
      <c r="C31" s="35">
        <v>257</v>
      </c>
      <c r="D31" s="29">
        <f t="shared" si="0"/>
        <v>-2.6515151515151558</v>
      </c>
      <c r="E31" s="35">
        <v>58</v>
      </c>
      <c r="F31" s="35">
        <v>38</v>
      </c>
      <c r="G31" s="29">
        <f t="shared" si="1"/>
        <v>-34.482758620689651</v>
      </c>
      <c r="H31" s="35">
        <v>17</v>
      </c>
      <c r="I31" s="35">
        <v>8</v>
      </c>
      <c r="J31" s="29">
        <f t="shared" si="2"/>
        <v>-52.941176470588232</v>
      </c>
      <c r="K31" s="35">
        <v>84</v>
      </c>
      <c r="L31" s="35">
        <v>46</v>
      </c>
      <c r="M31" s="29">
        <f t="shared" si="3"/>
        <v>-45.238095238095241</v>
      </c>
    </row>
    <row r="32" spans="1:13" x14ac:dyDescent="0.25">
      <c r="A32" s="6" t="s">
        <v>31</v>
      </c>
      <c r="B32" s="35">
        <v>277</v>
      </c>
      <c r="C32" s="35">
        <v>254</v>
      </c>
      <c r="D32" s="29">
        <f t="shared" si="0"/>
        <v>-8.3032490974729285</v>
      </c>
      <c r="E32" s="35">
        <v>34</v>
      </c>
      <c r="F32" s="35">
        <v>40</v>
      </c>
      <c r="G32" s="45">
        <f t="shared" si="1"/>
        <v>17.647058823529406</v>
      </c>
      <c r="H32" s="35">
        <v>9</v>
      </c>
      <c r="I32" s="35">
        <v>7</v>
      </c>
      <c r="J32" s="29">
        <f t="shared" si="2"/>
        <v>-22.222222222222229</v>
      </c>
      <c r="K32" s="35">
        <v>36</v>
      </c>
      <c r="L32" s="35">
        <v>50</v>
      </c>
      <c r="M32" s="45">
        <f t="shared" si="3"/>
        <v>38.888888888888886</v>
      </c>
    </row>
    <row r="33" spans="1:13" ht="15.75" thickBot="1" x14ac:dyDescent="0.3">
      <c r="A33" s="71" t="s">
        <v>32</v>
      </c>
      <c r="B33" s="34">
        <v>0</v>
      </c>
      <c r="C33" s="35">
        <v>0</v>
      </c>
      <c r="D33" s="25"/>
      <c r="E33" s="34">
        <v>0</v>
      </c>
      <c r="F33" s="35"/>
      <c r="G33" s="25"/>
      <c r="H33" s="34">
        <v>0</v>
      </c>
      <c r="I33" s="35"/>
      <c r="J33" s="25"/>
      <c r="K33" s="34">
        <v>0</v>
      </c>
      <c r="L33" s="35"/>
      <c r="M33" s="25"/>
    </row>
    <row r="34" spans="1:13" ht="15.75" thickBot="1" x14ac:dyDescent="0.3">
      <c r="A34" s="44" t="s">
        <v>33</v>
      </c>
      <c r="B34" s="115">
        <v>15450</v>
      </c>
      <c r="C34" s="115">
        <v>17440</v>
      </c>
      <c r="D34" s="116">
        <f>C34*100/B34-100</f>
        <v>12.880258899676377</v>
      </c>
      <c r="E34" s="115">
        <v>2446</v>
      </c>
      <c r="F34" s="117">
        <v>2127</v>
      </c>
      <c r="G34" s="118">
        <f>F34*100/E34-100</f>
        <v>-13.041700735895333</v>
      </c>
      <c r="H34" s="115">
        <v>334</v>
      </c>
      <c r="I34" s="117">
        <v>323</v>
      </c>
      <c r="J34" s="118">
        <f>I34*100/H34-100</f>
        <v>-3.293413173652695</v>
      </c>
      <c r="K34" s="115">
        <v>2933</v>
      </c>
      <c r="L34" s="117">
        <v>2544</v>
      </c>
      <c r="M34" s="118">
        <f>L34*100/K34-100</f>
        <v>-13.262870780770541</v>
      </c>
    </row>
  </sheetData>
  <mergeCells count="8">
    <mergeCell ref="A1:M1"/>
    <mergeCell ref="A2:M2"/>
    <mergeCell ref="A4:A6"/>
    <mergeCell ref="B4:D5"/>
    <mergeCell ref="E4:M4"/>
    <mergeCell ref="E5:G5"/>
    <mergeCell ref="H5:J5"/>
    <mergeCell ref="K5:M5"/>
  </mergeCells>
  <conditionalFormatting sqref="D8:D34 G8:G34 M8:M34 J8:J34">
    <cfRule type="cellIs" dxfId="61" priority="1" stopIfTrue="1" operator="greaterThan">
      <formula>0</formula>
    </cfRule>
    <cfRule type="cellIs" dxfId="60" priority="2" stopIfTrue="1" operator="lessThanOrEqual">
      <formula>0</formula>
    </cfRule>
  </conditionalFormatting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611E9-C6B1-44C5-8F51-126020D85566}">
  <dimension ref="A1:E15"/>
  <sheetViews>
    <sheetView workbookViewId="0">
      <selection activeCell="I14" sqref="I14"/>
    </sheetView>
  </sheetViews>
  <sheetFormatPr defaultRowHeight="15" x14ac:dyDescent="0.25"/>
  <cols>
    <col min="1" max="1" width="44.5703125" customWidth="1"/>
    <col min="2" max="2" width="16" customWidth="1"/>
    <col min="3" max="3" width="14.42578125" customWidth="1"/>
    <col min="4" max="4" width="17.85546875" customWidth="1"/>
    <col min="5" max="5" width="15.7109375" customWidth="1"/>
  </cols>
  <sheetData>
    <row r="1" spans="1:5" ht="18" x14ac:dyDescent="0.25">
      <c r="A1" s="190" t="s">
        <v>44</v>
      </c>
      <c r="B1" s="190"/>
      <c r="C1" s="190"/>
      <c r="D1" s="190"/>
      <c r="E1" s="190"/>
    </row>
    <row r="2" spans="1:5" ht="18" x14ac:dyDescent="0.25">
      <c r="A2" s="190" t="s">
        <v>277</v>
      </c>
      <c r="B2" s="190"/>
      <c r="C2" s="190"/>
      <c r="D2" s="190"/>
      <c r="E2" s="190"/>
    </row>
    <row r="3" spans="1:5" ht="15.75" thickBot="1" x14ac:dyDescent="0.3">
      <c r="A3" s="7"/>
      <c r="B3" s="7"/>
      <c r="C3" s="7"/>
      <c r="D3" s="7"/>
      <c r="E3" s="7"/>
    </row>
    <row r="4" spans="1:5" ht="57.75" customHeight="1" thickBot="1" x14ac:dyDescent="0.3">
      <c r="A4" s="54" t="s">
        <v>72</v>
      </c>
      <c r="B4" s="55" t="s">
        <v>1</v>
      </c>
      <c r="C4" s="55" t="s">
        <v>266</v>
      </c>
      <c r="D4" s="55" t="s">
        <v>73</v>
      </c>
      <c r="E4" s="56" t="s">
        <v>52</v>
      </c>
    </row>
    <row r="5" spans="1:5" ht="24.95" customHeight="1" x14ac:dyDescent="0.25">
      <c r="A5" s="121" t="s">
        <v>74</v>
      </c>
      <c r="B5" s="122">
        <v>105539</v>
      </c>
      <c r="C5" s="123">
        <v>10946</v>
      </c>
      <c r="D5" s="123">
        <v>1158</v>
      </c>
      <c r="E5" s="124">
        <v>16260</v>
      </c>
    </row>
    <row r="6" spans="1:5" ht="24.95" customHeight="1" x14ac:dyDescent="0.25">
      <c r="A6" s="120" t="s">
        <v>75</v>
      </c>
      <c r="B6" s="119">
        <v>25390</v>
      </c>
      <c r="C6" s="72">
        <v>512</v>
      </c>
      <c r="D6" s="72">
        <v>71</v>
      </c>
      <c r="E6" s="76">
        <v>614</v>
      </c>
    </row>
    <row r="7" spans="1:5" ht="24.95" customHeight="1" x14ac:dyDescent="0.25">
      <c r="A7" s="120" t="s">
        <v>76</v>
      </c>
      <c r="B7" s="119">
        <v>20873</v>
      </c>
      <c r="C7" s="72">
        <v>2809</v>
      </c>
      <c r="D7" s="72">
        <v>503</v>
      </c>
      <c r="E7" s="76">
        <v>3485</v>
      </c>
    </row>
    <row r="8" spans="1:5" ht="24.95" customHeight="1" x14ac:dyDescent="0.25">
      <c r="A8" s="120" t="s">
        <v>77</v>
      </c>
      <c r="B8" s="119">
        <v>8527</v>
      </c>
      <c r="C8" s="72">
        <v>7641</v>
      </c>
      <c r="D8" s="72">
        <v>1198</v>
      </c>
      <c r="E8" s="76">
        <v>6959</v>
      </c>
    </row>
    <row r="9" spans="1:5" ht="24.95" customHeight="1" x14ac:dyDescent="0.25">
      <c r="A9" s="120" t="s">
        <v>78</v>
      </c>
      <c r="B9" s="119">
        <v>3837</v>
      </c>
      <c r="C9" s="72">
        <v>2038</v>
      </c>
      <c r="D9" s="72">
        <v>358</v>
      </c>
      <c r="E9" s="76">
        <v>2589</v>
      </c>
    </row>
    <row r="10" spans="1:5" ht="24.95" customHeight="1" x14ac:dyDescent="0.25">
      <c r="A10" s="120" t="s">
        <v>79</v>
      </c>
      <c r="B10" s="119">
        <v>2205</v>
      </c>
      <c r="C10" s="72">
        <v>1768</v>
      </c>
      <c r="D10" s="72">
        <v>235</v>
      </c>
      <c r="E10" s="76">
        <v>1610</v>
      </c>
    </row>
    <row r="11" spans="1:5" ht="24.95" customHeight="1" x14ac:dyDescent="0.25">
      <c r="A11" s="120" t="s">
        <v>80</v>
      </c>
      <c r="B11" s="119">
        <v>788</v>
      </c>
      <c r="C11" s="72">
        <v>28</v>
      </c>
      <c r="D11" s="72">
        <v>5</v>
      </c>
      <c r="E11" s="76">
        <v>33</v>
      </c>
    </row>
    <row r="12" spans="1:5" ht="24.95" customHeight="1" x14ac:dyDescent="0.25">
      <c r="A12" s="120" t="s">
        <v>81</v>
      </c>
      <c r="B12" s="119">
        <v>479</v>
      </c>
      <c r="C12" s="72">
        <v>12</v>
      </c>
      <c r="D12" s="72">
        <v>1</v>
      </c>
      <c r="E12" s="76">
        <v>14</v>
      </c>
    </row>
    <row r="13" spans="1:5" ht="24.95" customHeight="1" x14ac:dyDescent="0.25">
      <c r="A13" s="120" t="s">
        <v>82</v>
      </c>
      <c r="B13" s="119">
        <v>409</v>
      </c>
      <c r="C13" s="72">
        <v>357</v>
      </c>
      <c r="D13" s="72">
        <v>9</v>
      </c>
      <c r="E13" s="76">
        <v>367</v>
      </c>
    </row>
    <row r="14" spans="1:5" ht="24.95" customHeight="1" thickBot="1" x14ac:dyDescent="0.3">
      <c r="A14" s="125" t="s">
        <v>83</v>
      </c>
      <c r="B14" s="126">
        <v>60</v>
      </c>
      <c r="C14" s="127">
        <v>29</v>
      </c>
      <c r="D14" s="127">
        <v>3</v>
      </c>
      <c r="E14" s="128">
        <v>43</v>
      </c>
    </row>
    <row r="15" spans="1:5" ht="33.75" customHeight="1" thickBot="1" x14ac:dyDescent="0.3">
      <c r="A15" s="129" t="s">
        <v>33</v>
      </c>
      <c r="B15" s="73">
        <v>168107</v>
      </c>
      <c r="C15" s="73">
        <v>26140</v>
      </c>
      <c r="D15" s="74">
        <v>3541</v>
      </c>
      <c r="E15" s="75">
        <v>31974</v>
      </c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FB495-71F8-430D-9464-A15D591C3B47}">
  <dimension ref="A1:E34"/>
  <sheetViews>
    <sheetView workbookViewId="0">
      <selection activeCell="I29" sqref="I29"/>
    </sheetView>
  </sheetViews>
  <sheetFormatPr defaultRowHeight="15" x14ac:dyDescent="0.25"/>
  <cols>
    <col min="1" max="1" width="40.42578125" customWidth="1"/>
    <col min="2" max="2" width="18.28515625" customWidth="1"/>
    <col min="3" max="3" width="16.5703125" customWidth="1"/>
    <col min="4" max="4" width="15" customWidth="1"/>
    <col min="5" max="5" width="17.85546875" customWidth="1"/>
  </cols>
  <sheetData>
    <row r="1" spans="1:5" ht="18" x14ac:dyDescent="0.25">
      <c r="A1" s="190" t="s">
        <v>71</v>
      </c>
      <c r="B1" s="190"/>
      <c r="C1" s="190"/>
      <c r="D1" s="190"/>
      <c r="E1" s="190"/>
    </row>
    <row r="2" spans="1:5" ht="18" x14ac:dyDescent="0.25">
      <c r="A2" s="190" t="s">
        <v>277</v>
      </c>
      <c r="B2" s="190"/>
      <c r="C2" s="190"/>
      <c r="D2" s="190"/>
      <c r="E2" s="190"/>
    </row>
    <row r="3" spans="1:5" ht="15.75" thickBot="1" x14ac:dyDescent="0.3"/>
    <row r="4" spans="1:5" ht="24" customHeight="1" x14ac:dyDescent="0.25">
      <c r="A4" s="191" t="s">
        <v>49</v>
      </c>
      <c r="B4" s="193" t="s">
        <v>50</v>
      </c>
      <c r="C4" s="193" t="s">
        <v>266</v>
      </c>
      <c r="D4" s="193"/>
      <c r="E4" s="195"/>
    </row>
    <row r="5" spans="1:5" ht="32.25" customHeight="1" thickBot="1" x14ac:dyDescent="0.3">
      <c r="A5" s="192"/>
      <c r="B5" s="194"/>
      <c r="C5" s="57" t="s">
        <v>1</v>
      </c>
      <c r="D5" s="57" t="s">
        <v>51</v>
      </c>
      <c r="E5" s="58" t="s">
        <v>52</v>
      </c>
    </row>
    <row r="6" spans="1:5" ht="35.1" customHeight="1" thickBot="1" x14ac:dyDescent="0.3">
      <c r="A6" s="60" t="s">
        <v>53</v>
      </c>
      <c r="B6" s="130">
        <v>69252</v>
      </c>
      <c r="C6" s="131">
        <v>5522</v>
      </c>
      <c r="D6" s="132">
        <v>538</v>
      </c>
      <c r="E6" s="131">
        <v>6775</v>
      </c>
    </row>
    <row r="7" spans="1:5" ht="35.1" customHeight="1" thickBot="1" x14ac:dyDescent="0.3">
      <c r="A7" s="60" t="s">
        <v>54</v>
      </c>
      <c r="B7" s="133">
        <v>38768</v>
      </c>
      <c r="C7" s="78">
        <v>9999</v>
      </c>
      <c r="D7" s="77">
        <v>1776</v>
      </c>
      <c r="E7" s="78">
        <v>11411</v>
      </c>
    </row>
    <row r="8" spans="1:5" ht="35.1" customHeight="1" thickBot="1" x14ac:dyDescent="0.3">
      <c r="A8" s="60" t="s">
        <v>55</v>
      </c>
      <c r="B8" s="133">
        <v>28259</v>
      </c>
      <c r="C8" s="78">
        <v>1445</v>
      </c>
      <c r="D8" s="78">
        <v>85</v>
      </c>
      <c r="E8" s="78">
        <v>1687</v>
      </c>
    </row>
    <row r="9" spans="1:5" ht="35.1" customHeight="1" thickBot="1" x14ac:dyDescent="0.3">
      <c r="A9" s="60" t="s">
        <v>56</v>
      </c>
      <c r="B9" s="133">
        <v>11390</v>
      </c>
      <c r="C9" s="78">
        <v>2352</v>
      </c>
      <c r="D9" s="78">
        <v>104</v>
      </c>
      <c r="E9" s="78">
        <v>3059</v>
      </c>
    </row>
    <row r="10" spans="1:5" ht="35.1" customHeight="1" thickBot="1" x14ac:dyDescent="0.3">
      <c r="A10" s="60" t="s">
        <v>252</v>
      </c>
      <c r="B10" s="133">
        <v>4522</v>
      </c>
      <c r="C10" s="78">
        <v>911</v>
      </c>
      <c r="D10" s="78">
        <v>103</v>
      </c>
      <c r="E10" s="78">
        <v>1554</v>
      </c>
    </row>
    <row r="11" spans="1:5" ht="35.1" customHeight="1" thickBot="1" x14ac:dyDescent="0.3">
      <c r="A11" s="60" t="s">
        <v>60</v>
      </c>
      <c r="B11" s="133">
        <v>2101</v>
      </c>
      <c r="C11" s="78">
        <v>245</v>
      </c>
      <c r="D11" s="78">
        <v>9</v>
      </c>
      <c r="E11" s="78">
        <v>287</v>
      </c>
    </row>
    <row r="12" spans="1:5" ht="35.1" customHeight="1" thickBot="1" x14ac:dyDescent="0.3">
      <c r="A12" s="60" t="s">
        <v>57</v>
      </c>
      <c r="B12" s="133">
        <v>2075</v>
      </c>
      <c r="C12" s="78">
        <v>1860</v>
      </c>
      <c r="D12" s="78">
        <v>113</v>
      </c>
      <c r="E12" s="78">
        <v>1879</v>
      </c>
    </row>
    <row r="13" spans="1:5" ht="35.1" customHeight="1" thickBot="1" x14ac:dyDescent="0.3">
      <c r="A13" s="60" t="s">
        <v>58</v>
      </c>
      <c r="B13" s="133">
        <v>1739</v>
      </c>
      <c r="C13" s="78">
        <v>643</v>
      </c>
      <c r="D13" s="78">
        <v>173</v>
      </c>
      <c r="E13" s="78">
        <v>1309</v>
      </c>
    </row>
    <row r="14" spans="1:5" ht="35.1" customHeight="1" thickBot="1" x14ac:dyDescent="0.3">
      <c r="A14" s="60" t="s">
        <v>59</v>
      </c>
      <c r="B14" s="133">
        <v>1620</v>
      </c>
      <c r="C14" s="78">
        <v>522</v>
      </c>
      <c r="D14" s="78">
        <v>143</v>
      </c>
      <c r="E14" s="78">
        <v>719</v>
      </c>
    </row>
    <row r="15" spans="1:5" ht="35.1" customHeight="1" thickBot="1" x14ac:dyDescent="0.3">
      <c r="A15" s="60" t="s">
        <v>61</v>
      </c>
      <c r="B15" s="133">
        <v>1548</v>
      </c>
      <c r="C15" s="78">
        <v>60</v>
      </c>
      <c r="D15" s="78">
        <v>14</v>
      </c>
      <c r="E15" s="78">
        <v>498</v>
      </c>
    </row>
    <row r="16" spans="1:5" ht="35.1" customHeight="1" thickBot="1" x14ac:dyDescent="0.3">
      <c r="A16" s="60" t="s">
        <v>245</v>
      </c>
      <c r="B16" s="133">
        <v>1489</v>
      </c>
      <c r="C16" s="78">
        <v>335</v>
      </c>
      <c r="D16" s="78">
        <v>15</v>
      </c>
      <c r="E16" s="78">
        <v>468</v>
      </c>
    </row>
    <row r="17" spans="1:5" ht="35.1" customHeight="1" thickBot="1" x14ac:dyDescent="0.3">
      <c r="A17" s="60" t="s">
        <v>62</v>
      </c>
      <c r="B17" s="133">
        <v>1291</v>
      </c>
      <c r="C17" s="78">
        <v>285</v>
      </c>
      <c r="D17" s="78">
        <v>53</v>
      </c>
      <c r="E17" s="78">
        <v>529</v>
      </c>
    </row>
    <row r="18" spans="1:5" ht="35.1" customHeight="1" thickBot="1" x14ac:dyDescent="0.3">
      <c r="A18" s="60" t="s">
        <v>244</v>
      </c>
      <c r="B18" s="133">
        <v>1086</v>
      </c>
      <c r="C18" s="78">
        <v>992</v>
      </c>
      <c r="D18" s="78">
        <v>227</v>
      </c>
      <c r="E18" s="78">
        <v>821</v>
      </c>
    </row>
    <row r="19" spans="1:5" ht="35.1" customHeight="1" thickBot="1" x14ac:dyDescent="0.3">
      <c r="A19" s="60" t="s">
        <v>63</v>
      </c>
      <c r="B19" s="133">
        <v>632</v>
      </c>
      <c r="C19" s="78">
        <v>12</v>
      </c>
      <c r="D19" s="77">
        <v>1</v>
      </c>
      <c r="E19" s="78">
        <v>21</v>
      </c>
    </row>
    <row r="20" spans="1:5" ht="35.1" customHeight="1" thickBot="1" x14ac:dyDescent="0.3">
      <c r="A20" s="60" t="s">
        <v>246</v>
      </c>
      <c r="B20" s="133">
        <v>535</v>
      </c>
      <c r="C20" s="78">
        <v>64</v>
      </c>
      <c r="D20" s="78">
        <v>14</v>
      </c>
      <c r="E20" s="78">
        <v>55</v>
      </c>
    </row>
    <row r="21" spans="1:5" ht="35.1" customHeight="1" thickBot="1" x14ac:dyDescent="0.3">
      <c r="A21" s="60" t="s">
        <v>242</v>
      </c>
      <c r="B21" s="133">
        <v>497</v>
      </c>
      <c r="C21" s="78">
        <v>403</v>
      </c>
      <c r="D21" s="78">
        <v>94</v>
      </c>
      <c r="E21" s="78">
        <v>313</v>
      </c>
    </row>
    <row r="22" spans="1:5" ht="35.1" customHeight="1" thickBot="1" x14ac:dyDescent="0.3">
      <c r="A22" s="60" t="s">
        <v>64</v>
      </c>
      <c r="B22" s="133">
        <v>341</v>
      </c>
      <c r="C22" s="78">
        <v>15</v>
      </c>
      <c r="D22" s="78">
        <v>5</v>
      </c>
      <c r="E22" s="78">
        <v>10</v>
      </c>
    </row>
    <row r="23" spans="1:5" ht="35.1" customHeight="1" thickBot="1" x14ac:dyDescent="0.3">
      <c r="A23" s="60" t="s">
        <v>243</v>
      </c>
      <c r="B23" s="133">
        <v>225</v>
      </c>
      <c r="C23" s="78">
        <v>111</v>
      </c>
      <c r="D23" s="78">
        <v>23</v>
      </c>
      <c r="E23" s="78">
        <v>88</v>
      </c>
    </row>
    <row r="24" spans="1:5" ht="35.1" customHeight="1" thickBot="1" x14ac:dyDescent="0.3">
      <c r="A24" s="60" t="s">
        <v>65</v>
      </c>
      <c r="B24" s="133">
        <v>149</v>
      </c>
      <c r="C24" s="78">
        <v>40</v>
      </c>
      <c r="D24" s="77">
        <v>11</v>
      </c>
      <c r="E24" s="78">
        <v>123</v>
      </c>
    </row>
    <row r="25" spans="1:5" ht="35.1" customHeight="1" thickBot="1" x14ac:dyDescent="0.3">
      <c r="A25" s="60" t="s">
        <v>67</v>
      </c>
      <c r="B25" s="133">
        <v>116</v>
      </c>
      <c r="C25" s="78">
        <v>78</v>
      </c>
      <c r="D25" s="78">
        <v>4</v>
      </c>
      <c r="E25" s="78">
        <v>82</v>
      </c>
    </row>
    <row r="26" spans="1:5" ht="35.1" customHeight="1" thickBot="1" x14ac:dyDescent="0.3">
      <c r="A26" s="60" t="s">
        <v>247</v>
      </c>
      <c r="B26" s="133">
        <v>104</v>
      </c>
      <c r="C26" s="78">
        <v>88</v>
      </c>
      <c r="D26" s="77">
        <v>7</v>
      </c>
      <c r="E26" s="78">
        <v>94</v>
      </c>
    </row>
    <row r="27" spans="1:5" ht="36.75" customHeight="1" thickBot="1" x14ac:dyDescent="0.3">
      <c r="A27" s="60" t="s">
        <v>66</v>
      </c>
      <c r="B27" s="133">
        <v>96</v>
      </c>
      <c r="C27" s="78">
        <v>65</v>
      </c>
      <c r="D27" s="78">
        <v>6</v>
      </c>
      <c r="E27" s="78">
        <v>88</v>
      </c>
    </row>
    <row r="28" spans="1:5" ht="35.1" customHeight="1" thickBot="1" x14ac:dyDescent="0.3">
      <c r="A28" s="60" t="s">
        <v>249</v>
      </c>
      <c r="B28" s="133">
        <v>70</v>
      </c>
      <c r="C28" s="78">
        <v>6</v>
      </c>
      <c r="D28" s="78">
        <v>0</v>
      </c>
      <c r="E28" s="78">
        <v>8</v>
      </c>
    </row>
    <row r="29" spans="1:5" ht="35.1" customHeight="1" thickBot="1" x14ac:dyDescent="0.3">
      <c r="A29" s="60" t="s">
        <v>253</v>
      </c>
      <c r="B29" s="133">
        <v>65</v>
      </c>
      <c r="C29" s="78">
        <v>54</v>
      </c>
      <c r="D29" s="77">
        <v>16</v>
      </c>
      <c r="E29" s="78">
        <v>38</v>
      </c>
    </row>
    <row r="30" spans="1:5" ht="35.1" customHeight="1" thickBot="1" x14ac:dyDescent="0.3">
      <c r="A30" s="60" t="s">
        <v>69</v>
      </c>
      <c r="B30" s="133">
        <v>62</v>
      </c>
      <c r="C30" s="78">
        <v>6</v>
      </c>
      <c r="D30" s="78">
        <v>0</v>
      </c>
      <c r="E30" s="77">
        <v>17</v>
      </c>
    </row>
    <row r="31" spans="1:5" ht="35.1" customHeight="1" thickBot="1" x14ac:dyDescent="0.3">
      <c r="A31" s="60" t="s">
        <v>70</v>
      </c>
      <c r="B31" s="133">
        <v>31</v>
      </c>
      <c r="C31" s="78">
        <v>13</v>
      </c>
      <c r="D31" s="78">
        <v>4</v>
      </c>
      <c r="E31" s="78">
        <v>22</v>
      </c>
    </row>
    <row r="32" spans="1:5" ht="35.1" customHeight="1" thickBot="1" x14ac:dyDescent="0.3">
      <c r="A32" s="60" t="s">
        <v>248</v>
      </c>
      <c r="B32" s="133">
        <v>28</v>
      </c>
      <c r="C32" s="78">
        <v>11</v>
      </c>
      <c r="D32" s="77">
        <v>3</v>
      </c>
      <c r="E32" s="78">
        <v>11</v>
      </c>
    </row>
    <row r="33" spans="1:5" ht="26.25" thickBot="1" x14ac:dyDescent="0.3">
      <c r="A33" s="60" t="s">
        <v>68</v>
      </c>
      <c r="B33" s="133">
        <v>16</v>
      </c>
      <c r="C33" s="77">
        <v>3</v>
      </c>
      <c r="D33" s="77">
        <v>0</v>
      </c>
      <c r="E33" s="77">
        <v>8</v>
      </c>
    </row>
    <row r="34" spans="1:5" ht="16.5" thickBot="1" x14ac:dyDescent="0.3">
      <c r="A34" s="61" t="s">
        <v>250</v>
      </c>
      <c r="B34" s="62">
        <v>168107</v>
      </c>
      <c r="C34" s="63">
        <v>26140</v>
      </c>
      <c r="D34" s="64">
        <v>3541</v>
      </c>
      <c r="E34" s="65">
        <v>31974</v>
      </c>
    </row>
  </sheetData>
  <mergeCells count="5">
    <mergeCell ref="A4:A5"/>
    <mergeCell ref="B4:B5"/>
    <mergeCell ref="C4:E4"/>
    <mergeCell ref="A1:E1"/>
    <mergeCell ref="A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437C1-1CFE-447A-B091-3064A39AC4BD}">
  <dimension ref="A1:G14"/>
  <sheetViews>
    <sheetView workbookViewId="0">
      <selection activeCell="F19" sqref="F19"/>
    </sheetView>
  </sheetViews>
  <sheetFormatPr defaultRowHeight="15" x14ac:dyDescent="0.25"/>
  <cols>
    <col min="1" max="1" width="24.140625" customWidth="1"/>
    <col min="2" max="7" width="20.7109375" customWidth="1"/>
  </cols>
  <sheetData>
    <row r="1" spans="1:7" ht="18" x14ac:dyDescent="0.25">
      <c r="A1" s="190" t="s">
        <v>45</v>
      </c>
      <c r="B1" s="190"/>
      <c r="C1" s="190"/>
      <c r="D1" s="190"/>
      <c r="E1" s="190"/>
      <c r="F1" s="190"/>
      <c r="G1" s="207"/>
    </row>
    <row r="2" spans="1:7" ht="18" x14ac:dyDescent="0.25">
      <c r="A2" s="190" t="s">
        <v>277</v>
      </c>
      <c r="B2" s="190"/>
      <c r="C2" s="190"/>
      <c r="D2" s="190"/>
      <c r="E2" s="190"/>
      <c r="F2" s="190"/>
      <c r="G2" s="207"/>
    </row>
    <row r="4" spans="1:7" x14ac:dyDescent="0.25">
      <c r="A4" s="196" t="s">
        <v>47</v>
      </c>
      <c r="B4" s="199" t="s">
        <v>1</v>
      </c>
      <c r="C4" s="200"/>
      <c r="D4" s="201"/>
      <c r="E4" s="199" t="s">
        <v>267</v>
      </c>
      <c r="F4" s="200"/>
      <c r="G4" s="205"/>
    </row>
    <row r="5" spans="1:7" x14ac:dyDescent="0.25">
      <c r="A5" s="197"/>
      <c r="B5" s="202"/>
      <c r="C5" s="203"/>
      <c r="D5" s="204"/>
      <c r="E5" s="202"/>
      <c r="F5" s="203"/>
      <c r="G5" s="206"/>
    </row>
    <row r="6" spans="1:7" ht="28.5" customHeight="1" x14ac:dyDescent="0.25">
      <c r="A6" s="198"/>
      <c r="B6" s="36" t="s">
        <v>43</v>
      </c>
      <c r="C6" s="37" t="s">
        <v>35</v>
      </c>
      <c r="D6" s="38" t="s">
        <v>5</v>
      </c>
      <c r="E6" s="36" t="s">
        <v>43</v>
      </c>
      <c r="F6" s="37" t="s">
        <v>35</v>
      </c>
      <c r="G6" s="100" t="s">
        <v>5</v>
      </c>
    </row>
    <row r="7" spans="1:7" ht="24.95" customHeight="1" x14ac:dyDescent="0.25">
      <c r="A7" s="83" t="s">
        <v>36</v>
      </c>
      <c r="B7" s="138">
        <v>22850</v>
      </c>
      <c r="C7" s="139">
        <v>23774</v>
      </c>
      <c r="D7" s="137">
        <v>4.0437636761487994</v>
      </c>
      <c r="E7" s="138">
        <v>3618</v>
      </c>
      <c r="F7" s="139">
        <v>3505</v>
      </c>
      <c r="G7" s="137">
        <v>-3.123272526257594</v>
      </c>
    </row>
    <row r="8" spans="1:7" ht="24.95" customHeight="1" x14ac:dyDescent="0.25">
      <c r="A8" s="83" t="s">
        <v>37</v>
      </c>
      <c r="B8" s="138">
        <v>24714</v>
      </c>
      <c r="C8" s="139">
        <v>25295</v>
      </c>
      <c r="D8" s="137">
        <v>2.3508942299910984</v>
      </c>
      <c r="E8" s="138">
        <v>3626</v>
      </c>
      <c r="F8" s="139">
        <v>3616</v>
      </c>
      <c r="G8" s="137">
        <v>-0.27578599007171078</v>
      </c>
    </row>
    <row r="9" spans="1:7" ht="24.95" customHeight="1" x14ac:dyDescent="0.25">
      <c r="A9" s="83" t="s">
        <v>38</v>
      </c>
      <c r="B9" s="138">
        <v>23818</v>
      </c>
      <c r="C9" s="139">
        <v>26124</v>
      </c>
      <c r="D9" s="137">
        <v>9.681753295826681</v>
      </c>
      <c r="E9" s="138">
        <v>3564</v>
      </c>
      <c r="F9" s="139">
        <v>3778</v>
      </c>
      <c r="G9" s="137">
        <v>6.004489337822676</v>
      </c>
    </row>
    <row r="10" spans="1:7" ht="24.95" customHeight="1" x14ac:dyDescent="0.25">
      <c r="A10" s="83" t="s">
        <v>39</v>
      </c>
      <c r="B10" s="138">
        <v>23920</v>
      </c>
      <c r="C10" s="139">
        <v>25623</v>
      </c>
      <c r="D10" s="137">
        <v>7.1195652173912976</v>
      </c>
      <c r="E10" s="138">
        <v>3604</v>
      </c>
      <c r="F10" s="139">
        <v>3734</v>
      </c>
      <c r="G10" s="137">
        <v>3.6071032186459462</v>
      </c>
    </row>
    <row r="11" spans="1:7" ht="24.95" customHeight="1" x14ac:dyDescent="0.25">
      <c r="A11" s="83" t="s">
        <v>40</v>
      </c>
      <c r="B11" s="138">
        <v>26262</v>
      </c>
      <c r="C11" s="139">
        <v>27286</v>
      </c>
      <c r="D11" s="137">
        <v>3.8991699032823135</v>
      </c>
      <c r="E11" s="138">
        <v>4042</v>
      </c>
      <c r="F11" s="139">
        <v>4076</v>
      </c>
      <c r="G11" s="137">
        <v>0.84116773874319506</v>
      </c>
    </row>
    <row r="12" spans="1:7" ht="24.95" customHeight="1" x14ac:dyDescent="0.25">
      <c r="A12" s="83" t="s">
        <v>41</v>
      </c>
      <c r="B12" s="138">
        <v>21448</v>
      </c>
      <c r="C12" s="139">
        <v>22131</v>
      </c>
      <c r="D12" s="137">
        <v>3.1844461022006669</v>
      </c>
      <c r="E12" s="138">
        <v>3909</v>
      </c>
      <c r="F12" s="139">
        <v>3919</v>
      </c>
      <c r="G12" s="137">
        <v>0.25581990278843136</v>
      </c>
    </row>
    <row r="13" spans="1:7" ht="24.95" customHeight="1" x14ac:dyDescent="0.25">
      <c r="A13" s="83" t="s">
        <v>42</v>
      </c>
      <c r="B13" s="138">
        <v>17663</v>
      </c>
      <c r="C13" s="139">
        <v>17874</v>
      </c>
      <c r="D13" s="137">
        <v>1.1945875559078303</v>
      </c>
      <c r="E13" s="138">
        <v>3689</v>
      </c>
      <c r="F13" s="139">
        <v>3512</v>
      </c>
      <c r="G13" s="137">
        <v>-4.7980482515586829</v>
      </c>
    </row>
    <row r="14" spans="1:7" ht="24.95" customHeight="1" x14ac:dyDescent="0.25">
      <c r="A14" s="135" t="s">
        <v>33</v>
      </c>
      <c r="B14" s="136">
        <f>SUM(B7:B13)</f>
        <v>160675</v>
      </c>
      <c r="C14" s="136">
        <f>SUM(C7:C13)</f>
        <v>168107</v>
      </c>
      <c r="D14" s="91">
        <v>4.6254862299673221</v>
      </c>
      <c r="E14" s="136">
        <f>SUM(E7:E13)</f>
        <v>26052</v>
      </c>
      <c r="F14" s="136">
        <f>SUM(F7:F13)</f>
        <v>26140</v>
      </c>
      <c r="G14" s="134">
        <v>0.33778596652848591</v>
      </c>
    </row>
  </sheetData>
  <mergeCells count="5">
    <mergeCell ref="A4:A6"/>
    <mergeCell ref="B4:D5"/>
    <mergeCell ref="E4:G5"/>
    <mergeCell ref="A1:G1"/>
    <mergeCell ref="A2:G2"/>
  </mergeCells>
  <hyperlinks>
    <hyperlink ref="F7" r:id="rId1" display="../../../../../../../armor/pub/qform/d.php%3fdbname=EDTP&amp;sql=ID IN(select ID from dtp.i_dtp d where udln is null and dt between to_date('01.01.2020 00:00:00','DD.MM.YYYY HH24:MI:SS') and to_date('31.12.2020 23:59:59','DD.MM.YYYY HH24:MI:SS')%0d%0aand exists(select 0 from dtp.i_dtp_pers where udln is null and injur not like '0%25' and d.id = dtp_link) and dtdd like '1')" xr:uid="{729F77A3-5D40-4CE2-ACE4-659F9E599E5C}"/>
    <hyperlink ref="F8" r:id="rId2" display="../../../../../../../armor/pub/qform/d.php%3fdbname=EDTP&amp;sql=ID IN(select ID from dtp.i_dtp d where udln is null and dt between to_date('01.01.2020 00:00:00','DD.MM.YYYY HH24:MI:SS') and to_date('31.12.2020 23:59:59','DD.MM.YYYY HH24:MI:SS')%0d%0aand exists(select 0 from dtp.i_dtp_pers where udln is null and injur not like '0%25' and d.id = dtp_link) and dtdd like '2')" xr:uid="{C15C60A4-6A3F-484A-B9C7-B9F5BF984EAB}"/>
    <hyperlink ref="F9" r:id="rId3" display="../../../../../../../armor/pub/qform/d.php%3fdbname=EDTP&amp;sql=ID IN(select ID from dtp.i_dtp d where udln is null and dt between to_date('01.01.2020 00:00:00','DD.MM.YYYY HH24:MI:SS') and to_date('31.12.2020 23:59:59','DD.MM.YYYY HH24:MI:SS')%0d%0aand exists(select 0 from dtp.i_dtp_pers where udln is null and injur not like '0%25' and d.id = dtp_link) and dtdd like '3')" xr:uid="{6EE5C97C-735E-41BA-8D08-AD94C659D6DD}"/>
    <hyperlink ref="F10" r:id="rId4" display="../../../../../../../armor/pub/qform/d.php%3fdbname=EDTP&amp;sql=ID IN(select ID from dtp.i_dtp d where udln is null and dt between to_date('01.01.2020 00:00:00','DD.MM.YYYY HH24:MI:SS') and to_date('31.12.2020 23:59:59','DD.MM.YYYY HH24:MI:SS')%0d%0aand exists(select 0 from dtp.i_dtp_pers where udln is null and injur not like '0%25' and d.id = dtp_link) and dtdd like '4')" xr:uid="{E748573D-00CA-451D-92E2-C1F6139C793A}"/>
    <hyperlink ref="F11" r:id="rId5" display="../../../../../../../armor/pub/qform/d.php%3fdbname=EDTP&amp;sql=ID IN(select ID from dtp.i_dtp d where udln is null and dt between to_date('01.01.2020 00:00:00','DD.MM.YYYY HH24:MI:SS') and to_date('31.12.2020 23:59:59','DD.MM.YYYY HH24:MI:SS')%0d%0aand exists(select 0 from dtp.i_dtp_pers where udln is null and injur not like '0%25' and d.id = dtp_link) and dtdd like '5')" xr:uid="{B65BC77B-04EB-4205-A245-125431551595}"/>
    <hyperlink ref="F12" r:id="rId6" display="../../../../../../../armor/pub/qform/d.php%3fdbname=EDTP&amp;sql=ID IN(select ID from dtp.i_dtp d where udln is null and dt between to_date('01.01.2020 00:00:00','DD.MM.YYYY HH24:MI:SS') and to_date('31.12.2020 23:59:59','DD.MM.YYYY HH24:MI:SS')%0d%0aand exists(select 0 from dtp.i_dtp_pers where udln is null and injur not like '0%25' and d.id = dtp_link) and dtdd like '6')" xr:uid="{A08497EF-8B8D-4939-A8DB-67ECFA65CEF3}"/>
    <hyperlink ref="F13" r:id="rId7" display="../../../../../../../armor/pub/qform/d.php%3fdbname=EDTP&amp;sql=ID IN(select ID from dtp.i_dtp d where udln is null and dt between to_date('01.01.2020 00:00:00','DD.MM.YYYY HH24:MI:SS') and to_date('31.12.2020 23:59:59','DD.MM.YYYY HH24:MI:SS')%0d%0aand exists(select 0 from dtp.i_dtp_pers where udln is null and injur not like '0%25' and d.id = dtp_link) and dtdd like '7')" xr:uid="{62C780FC-63C6-454A-9B4B-A72B36862161}"/>
  </hyperlinks>
  <pageMargins left="0.7" right="0.7" top="0.75" bottom="0.75" header="0.3" footer="0.3"/>
  <pageSetup paperSize="9" orientation="portrait" verticalDpi="0" r:id="rId8"/>
  <tableParts count="1">
    <tablePart r:id="rId9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23294-02DA-4E1F-8AB9-7E3E3FA36BD8}">
  <dimension ref="A1:G31"/>
  <sheetViews>
    <sheetView workbookViewId="0">
      <selection activeCell="L26" sqref="L26"/>
    </sheetView>
  </sheetViews>
  <sheetFormatPr defaultRowHeight="15" x14ac:dyDescent="0.25"/>
  <cols>
    <col min="1" max="1" width="15" customWidth="1"/>
    <col min="2" max="7" width="20.7109375" customWidth="1"/>
  </cols>
  <sheetData>
    <row r="1" spans="1:7" ht="18" x14ac:dyDescent="0.25">
      <c r="A1" s="190" t="s">
        <v>46</v>
      </c>
      <c r="B1" s="190"/>
      <c r="C1" s="190"/>
      <c r="D1" s="190"/>
      <c r="E1" s="190"/>
      <c r="F1" s="190"/>
      <c r="G1" s="207"/>
    </row>
    <row r="2" spans="1:7" ht="18" x14ac:dyDescent="0.25">
      <c r="A2" s="190" t="s">
        <v>277</v>
      </c>
      <c r="B2" s="190"/>
      <c r="C2" s="190"/>
      <c r="D2" s="190"/>
      <c r="E2" s="190"/>
      <c r="F2" s="190"/>
      <c r="G2" s="207"/>
    </row>
    <row r="3" spans="1:7" ht="15.75" thickBot="1" x14ac:dyDescent="0.3"/>
    <row r="4" spans="1:7" x14ac:dyDescent="0.25">
      <c r="A4" s="208" t="s">
        <v>48</v>
      </c>
      <c r="B4" s="211" t="s">
        <v>1</v>
      </c>
      <c r="C4" s="211"/>
      <c r="D4" s="212"/>
      <c r="E4" s="211" t="s">
        <v>267</v>
      </c>
      <c r="F4" s="211"/>
      <c r="G4" s="215"/>
    </row>
    <row r="5" spans="1:7" x14ac:dyDescent="0.25">
      <c r="A5" s="209"/>
      <c r="B5" s="213"/>
      <c r="C5" s="213"/>
      <c r="D5" s="214"/>
      <c r="E5" s="213"/>
      <c r="F5" s="213"/>
      <c r="G5" s="216"/>
    </row>
    <row r="6" spans="1:7" ht="20.25" customHeight="1" x14ac:dyDescent="0.25">
      <c r="A6" s="210"/>
      <c r="B6" s="36" t="s">
        <v>43</v>
      </c>
      <c r="C6" s="37" t="s">
        <v>35</v>
      </c>
      <c r="D6" s="38" t="s">
        <v>5</v>
      </c>
      <c r="E6" s="36" t="s">
        <v>43</v>
      </c>
      <c r="F6" s="37" t="s">
        <v>35</v>
      </c>
      <c r="G6" s="59" t="s">
        <v>5</v>
      </c>
    </row>
    <row r="7" spans="1:7" ht="20.100000000000001" customHeight="1" x14ac:dyDescent="0.3">
      <c r="A7" s="92">
        <v>0</v>
      </c>
      <c r="B7" s="144">
        <v>2395</v>
      </c>
      <c r="C7" s="145">
        <v>2467</v>
      </c>
      <c r="D7" s="93">
        <v>3.0062630480167059</v>
      </c>
      <c r="E7" s="140">
        <v>582</v>
      </c>
      <c r="F7" s="146">
        <v>598</v>
      </c>
      <c r="G7" s="93">
        <v>2.7491408934707948</v>
      </c>
    </row>
    <row r="8" spans="1:7" ht="20.100000000000001" customHeight="1" x14ac:dyDescent="0.3">
      <c r="A8" s="92">
        <v>1</v>
      </c>
      <c r="B8" s="144">
        <v>1854</v>
      </c>
      <c r="C8" s="145">
        <v>1960</v>
      </c>
      <c r="D8" s="93">
        <v>5.7173678532901846</v>
      </c>
      <c r="E8" s="140">
        <v>481</v>
      </c>
      <c r="F8" s="146">
        <v>475</v>
      </c>
      <c r="G8" s="93">
        <v>-1.2474012474012426</v>
      </c>
    </row>
    <row r="9" spans="1:7" ht="20.100000000000001" customHeight="1" x14ac:dyDescent="0.3">
      <c r="A9" s="92">
        <v>2</v>
      </c>
      <c r="B9" s="144">
        <v>1487</v>
      </c>
      <c r="C9" s="145">
        <v>1451</v>
      </c>
      <c r="D9" s="93">
        <v>-2.4209818426361807</v>
      </c>
      <c r="E9" s="140">
        <v>396</v>
      </c>
      <c r="F9" s="146">
        <v>363</v>
      </c>
      <c r="G9" s="93">
        <v>-8.3333333333333286</v>
      </c>
    </row>
    <row r="10" spans="1:7" ht="20.100000000000001" customHeight="1" x14ac:dyDescent="0.3">
      <c r="A10" s="92">
        <v>3</v>
      </c>
      <c r="B10" s="144">
        <v>1359</v>
      </c>
      <c r="C10" s="145">
        <v>1267</v>
      </c>
      <c r="D10" s="93">
        <v>-6.7696835908756441</v>
      </c>
      <c r="E10" s="140">
        <v>343</v>
      </c>
      <c r="F10" s="146">
        <v>301</v>
      </c>
      <c r="G10" s="93">
        <v>-12.244897959183675</v>
      </c>
    </row>
    <row r="11" spans="1:7" ht="20.100000000000001" customHeight="1" x14ac:dyDescent="0.3">
      <c r="A11" s="92">
        <v>4</v>
      </c>
      <c r="B11" s="144">
        <v>1065</v>
      </c>
      <c r="C11" s="145">
        <v>1030</v>
      </c>
      <c r="D11" s="93">
        <v>-3.2863849765258237</v>
      </c>
      <c r="E11" s="140">
        <v>297</v>
      </c>
      <c r="F11" s="146">
        <v>261</v>
      </c>
      <c r="G11" s="93">
        <v>-12.121212121212125</v>
      </c>
    </row>
    <row r="12" spans="1:7" ht="20.100000000000001" customHeight="1" x14ac:dyDescent="0.3">
      <c r="A12" s="92">
        <v>5</v>
      </c>
      <c r="B12" s="144">
        <v>1144</v>
      </c>
      <c r="C12" s="145">
        <v>1185</v>
      </c>
      <c r="D12" s="93">
        <v>3.5839160839160797</v>
      </c>
      <c r="E12" s="140">
        <v>287</v>
      </c>
      <c r="F12" s="146">
        <v>299</v>
      </c>
      <c r="G12" s="93">
        <v>4.1811846689895447</v>
      </c>
    </row>
    <row r="13" spans="1:7" ht="20.100000000000001" customHeight="1" x14ac:dyDescent="0.3">
      <c r="A13" s="92">
        <v>6</v>
      </c>
      <c r="B13" s="144">
        <v>1805</v>
      </c>
      <c r="C13" s="145">
        <v>1847</v>
      </c>
      <c r="D13" s="93">
        <v>2.3268698060941801</v>
      </c>
      <c r="E13" s="140">
        <v>455</v>
      </c>
      <c r="F13" s="146">
        <v>462</v>
      </c>
      <c r="G13" s="93">
        <v>1.538461538461533</v>
      </c>
    </row>
    <row r="14" spans="1:7" ht="20.100000000000001" customHeight="1" x14ac:dyDescent="0.3">
      <c r="A14" s="92">
        <v>7</v>
      </c>
      <c r="B14" s="144">
        <v>4548</v>
      </c>
      <c r="C14" s="145">
        <v>4767</v>
      </c>
      <c r="D14" s="93">
        <v>4.8153034300791546</v>
      </c>
      <c r="E14" s="140">
        <v>888</v>
      </c>
      <c r="F14" s="146">
        <v>900</v>
      </c>
      <c r="G14" s="93">
        <v>1.3513513513513544</v>
      </c>
    </row>
    <row r="15" spans="1:7" ht="20.100000000000001" customHeight="1" x14ac:dyDescent="0.3">
      <c r="A15" s="92">
        <v>8</v>
      </c>
      <c r="B15" s="144">
        <v>9136</v>
      </c>
      <c r="C15" s="145">
        <v>8963</v>
      </c>
      <c r="D15" s="93">
        <v>-1.8936077057793312</v>
      </c>
      <c r="E15" s="140">
        <v>1303</v>
      </c>
      <c r="F15" s="146">
        <v>1207</v>
      </c>
      <c r="G15" s="93">
        <v>-7.367613200306991</v>
      </c>
    </row>
    <row r="16" spans="1:7" ht="20.100000000000001" customHeight="1" x14ac:dyDescent="0.3">
      <c r="A16" s="92">
        <v>9</v>
      </c>
      <c r="B16" s="144">
        <v>9567</v>
      </c>
      <c r="C16" s="145">
        <v>9554</v>
      </c>
      <c r="D16" s="93">
        <v>-0.13588376711612682</v>
      </c>
      <c r="E16" s="140">
        <v>1205</v>
      </c>
      <c r="F16" s="146">
        <v>1144</v>
      </c>
      <c r="G16" s="93">
        <v>-5.0622406639004112</v>
      </c>
    </row>
    <row r="17" spans="1:7" ht="20.100000000000001" customHeight="1" x14ac:dyDescent="0.3">
      <c r="A17" s="92">
        <v>10</v>
      </c>
      <c r="B17" s="144">
        <v>10162</v>
      </c>
      <c r="C17" s="145">
        <v>10198</v>
      </c>
      <c r="D17" s="93">
        <v>0.35426097224956266</v>
      </c>
      <c r="E17" s="140">
        <v>1244</v>
      </c>
      <c r="F17" s="146">
        <v>1222</v>
      </c>
      <c r="G17" s="93">
        <v>-1.7684887459807044</v>
      </c>
    </row>
    <row r="18" spans="1:7" ht="20.100000000000001" customHeight="1" x14ac:dyDescent="0.3">
      <c r="A18" s="92">
        <v>11</v>
      </c>
      <c r="B18" s="144">
        <v>10199</v>
      </c>
      <c r="C18" s="145">
        <v>10619</v>
      </c>
      <c r="D18" s="93">
        <v>4.1180507892930649</v>
      </c>
      <c r="E18" s="140">
        <v>1273</v>
      </c>
      <c r="F18" s="146">
        <v>1193</v>
      </c>
      <c r="G18" s="93">
        <v>-6.2843676355066833</v>
      </c>
    </row>
    <row r="19" spans="1:7" ht="20.100000000000001" customHeight="1" x14ac:dyDescent="0.3">
      <c r="A19" s="92">
        <v>12</v>
      </c>
      <c r="B19" s="144">
        <v>10709</v>
      </c>
      <c r="C19" s="145">
        <v>11411</v>
      </c>
      <c r="D19" s="93">
        <v>6.5552339153982615</v>
      </c>
      <c r="E19" s="140">
        <v>1239</v>
      </c>
      <c r="F19" s="146">
        <v>1288</v>
      </c>
      <c r="G19" s="93">
        <v>3.9548022598870034</v>
      </c>
    </row>
    <row r="20" spans="1:7" ht="20.100000000000001" customHeight="1" x14ac:dyDescent="0.3">
      <c r="A20" s="92">
        <v>13</v>
      </c>
      <c r="B20" s="144">
        <v>10910</v>
      </c>
      <c r="C20" s="145">
        <v>11463</v>
      </c>
      <c r="D20" s="93">
        <v>5.0687442713107203</v>
      </c>
      <c r="E20" s="140">
        <v>1350</v>
      </c>
      <c r="F20" s="146">
        <v>1267</v>
      </c>
      <c r="G20" s="93">
        <v>-6.1481481481481524</v>
      </c>
    </row>
    <row r="21" spans="1:7" ht="20.100000000000001" customHeight="1" x14ac:dyDescent="0.3">
      <c r="A21" s="92">
        <v>14</v>
      </c>
      <c r="B21" s="144">
        <v>10526</v>
      </c>
      <c r="C21" s="145">
        <v>11158</v>
      </c>
      <c r="D21" s="93">
        <v>6.0041801254037637</v>
      </c>
      <c r="E21" s="140">
        <v>1314</v>
      </c>
      <c r="F21" s="146">
        <v>1385</v>
      </c>
      <c r="G21" s="93">
        <v>5.4033485540334851</v>
      </c>
    </row>
    <row r="22" spans="1:7" ht="20.100000000000001" customHeight="1" x14ac:dyDescent="0.3">
      <c r="A22" s="92">
        <v>15</v>
      </c>
      <c r="B22" s="144">
        <v>10464</v>
      </c>
      <c r="C22" s="145">
        <v>11082</v>
      </c>
      <c r="D22" s="93">
        <v>5.9059633027522977</v>
      </c>
      <c r="E22" s="140">
        <v>1382</v>
      </c>
      <c r="F22" s="146">
        <v>1410</v>
      </c>
      <c r="G22" s="93">
        <v>2.0260492040521001</v>
      </c>
    </row>
    <row r="23" spans="1:7" ht="20.100000000000001" customHeight="1" x14ac:dyDescent="0.3">
      <c r="A23" s="92">
        <v>16</v>
      </c>
      <c r="B23" s="144">
        <v>10771</v>
      </c>
      <c r="C23" s="145">
        <v>11421</v>
      </c>
      <c r="D23" s="93">
        <v>6.0347228669575657</v>
      </c>
      <c r="E23" s="140">
        <v>1618</v>
      </c>
      <c r="F23" s="146">
        <v>1630</v>
      </c>
      <c r="G23" s="93">
        <v>0.7416563658838129</v>
      </c>
    </row>
    <row r="24" spans="1:7" ht="20.100000000000001" customHeight="1" x14ac:dyDescent="0.3">
      <c r="A24" s="92">
        <v>17</v>
      </c>
      <c r="B24" s="144">
        <v>11665</v>
      </c>
      <c r="C24" s="145">
        <v>12690</v>
      </c>
      <c r="D24" s="93">
        <v>8.786969567081016</v>
      </c>
      <c r="E24" s="140">
        <v>1975</v>
      </c>
      <c r="F24" s="146">
        <v>2033</v>
      </c>
      <c r="G24" s="93">
        <v>2.9367088607594951</v>
      </c>
    </row>
    <row r="25" spans="1:7" ht="20.100000000000001" customHeight="1" x14ac:dyDescent="0.3">
      <c r="A25" s="92">
        <v>18</v>
      </c>
      <c r="B25" s="144">
        <v>10858</v>
      </c>
      <c r="C25" s="145">
        <v>11735</v>
      </c>
      <c r="D25" s="93">
        <v>8.0769939215325053</v>
      </c>
      <c r="E25" s="140">
        <v>1877</v>
      </c>
      <c r="F25" s="146">
        <v>2035</v>
      </c>
      <c r="G25" s="93">
        <v>8.417687799680337</v>
      </c>
    </row>
    <row r="26" spans="1:7" ht="20.100000000000001" customHeight="1" x14ac:dyDescent="0.3">
      <c r="A26" s="92">
        <v>19</v>
      </c>
      <c r="B26" s="144">
        <v>8985</v>
      </c>
      <c r="C26" s="145">
        <v>9531</v>
      </c>
      <c r="D26" s="93">
        <v>6.0767946577629317</v>
      </c>
      <c r="E26" s="140">
        <v>1782</v>
      </c>
      <c r="F26" s="146">
        <v>1768</v>
      </c>
      <c r="G26" s="93">
        <v>-0.78563411896745095</v>
      </c>
    </row>
    <row r="27" spans="1:7" ht="20.100000000000001" customHeight="1" x14ac:dyDescent="0.3">
      <c r="A27" s="92">
        <v>20</v>
      </c>
      <c r="B27" s="144">
        <v>7106</v>
      </c>
      <c r="C27" s="145">
        <v>7693</v>
      </c>
      <c r="D27" s="93">
        <v>8.2606248240923179</v>
      </c>
      <c r="E27" s="140">
        <v>1489</v>
      </c>
      <c r="F27" s="146">
        <v>1589</v>
      </c>
      <c r="G27" s="93">
        <v>6.7159167226326417</v>
      </c>
    </row>
    <row r="28" spans="1:7" ht="20.100000000000001" customHeight="1" x14ac:dyDescent="0.3">
      <c r="A28" s="92">
        <v>21</v>
      </c>
      <c r="B28" s="144">
        <v>5812</v>
      </c>
      <c r="C28" s="145">
        <v>6031</v>
      </c>
      <c r="D28" s="93">
        <v>3.7680660701995805</v>
      </c>
      <c r="E28" s="140">
        <v>1397</v>
      </c>
      <c r="F28" s="146">
        <v>1330</v>
      </c>
      <c r="G28" s="93">
        <v>-4.7959914101646319</v>
      </c>
    </row>
    <row r="29" spans="1:7" ht="20.100000000000001" customHeight="1" x14ac:dyDescent="0.3">
      <c r="A29" s="92">
        <v>22</v>
      </c>
      <c r="B29" s="144">
        <v>4501</v>
      </c>
      <c r="C29" s="145">
        <v>4783</v>
      </c>
      <c r="D29" s="93">
        <v>6.2652743834703415</v>
      </c>
      <c r="E29" s="140">
        <v>1030</v>
      </c>
      <c r="F29" s="146">
        <v>1059</v>
      </c>
      <c r="G29" s="93">
        <v>2.8155339805825292</v>
      </c>
    </row>
    <row r="30" spans="1:7" ht="20.100000000000001" customHeight="1" x14ac:dyDescent="0.3">
      <c r="A30" s="92">
        <v>23</v>
      </c>
      <c r="B30" s="144">
        <v>3647</v>
      </c>
      <c r="C30" s="145">
        <v>3801</v>
      </c>
      <c r="D30" s="93">
        <v>4.2226487523992375</v>
      </c>
      <c r="E30" s="140">
        <v>845</v>
      </c>
      <c r="F30" s="146">
        <v>921</v>
      </c>
      <c r="G30" s="93">
        <v>8.9940828402366861</v>
      </c>
    </row>
    <row r="31" spans="1:7" ht="20.100000000000001" customHeight="1" x14ac:dyDescent="0.25">
      <c r="A31" s="94" t="s">
        <v>33</v>
      </c>
      <c r="B31" s="141">
        <v>160675</v>
      </c>
      <c r="C31" s="141">
        <v>168107</v>
      </c>
      <c r="D31" s="147">
        <v>4.6254862299673221</v>
      </c>
      <c r="E31" s="141">
        <v>26052</v>
      </c>
      <c r="F31" s="142">
        <v>26140</v>
      </c>
      <c r="G31" s="143">
        <v>0.33778596652848591</v>
      </c>
    </row>
  </sheetData>
  <mergeCells count="5">
    <mergeCell ref="A1:G1"/>
    <mergeCell ref="A2:G2"/>
    <mergeCell ref="A4:A6"/>
    <mergeCell ref="B4:D5"/>
    <mergeCell ref="E4:G5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97E7A-CD92-4311-9493-E6920EB88DE5}">
  <dimension ref="A1:P33"/>
  <sheetViews>
    <sheetView workbookViewId="0">
      <selection sqref="A1:P1"/>
    </sheetView>
  </sheetViews>
  <sheetFormatPr defaultRowHeight="15" x14ac:dyDescent="0.25"/>
  <cols>
    <col min="1" max="1" width="29" customWidth="1"/>
  </cols>
  <sheetData>
    <row r="1" spans="1:16" ht="18" x14ac:dyDescent="0.25">
      <c r="A1" s="175" t="s">
        <v>251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</row>
    <row r="2" spans="1:16" ht="18" x14ac:dyDescent="0.25">
      <c r="A2" s="175" t="s">
        <v>277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186" t="s">
        <v>0</v>
      </c>
      <c r="B4" s="186" t="s">
        <v>214</v>
      </c>
      <c r="C4" s="186"/>
      <c r="D4" s="186"/>
      <c r="E4" s="186" t="s">
        <v>215</v>
      </c>
      <c r="F4" s="186"/>
      <c r="G4" s="186"/>
      <c r="H4" s="186" t="s">
        <v>216</v>
      </c>
      <c r="I4" s="186"/>
      <c r="J4" s="186"/>
      <c r="K4" s="186" t="s">
        <v>217</v>
      </c>
      <c r="L4" s="186"/>
      <c r="M4" s="186"/>
      <c r="N4" s="186" t="s">
        <v>218</v>
      </c>
      <c r="O4" s="186"/>
      <c r="P4" s="186"/>
    </row>
    <row r="5" spans="1:16" ht="28.5" x14ac:dyDescent="0.25">
      <c r="A5" s="186"/>
      <c r="B5" s="21" t="s">
        <v>219</v>
      </c>
      <c r="C5" s="21" t="s">
        <v>220</v>
      </c>
      <c r="D5" s="21" t="s">
        <v>221</v>
      </c>
      <c r="E5" s="21" t="s">
        <v>219</v>
      </c>
      <c r="F5" s="13" t="s">
        <v>220</v>
      </c>
      <c r="G5" s="13" t="s">
        <v>221</v>
      </c>
      <c r="H5" s="13" t="s">
        <v>219</v>
      </c>
      <c r="I5" s="13" t="s">
        <v>220</v>
      </c>
      <c r="J5" s="13" t="s">
        <v>221</v>
      </c>
      <c r="K5" s="13" t="s">
        <v>219</v>
      </c>
      <c r="L5" s="13" t="s">
        <v>220</v>
      </c>
      <c r="M5" s="13" t="s">
        <v>221</v>
      </c>
      <c r="N5" s="13" t="s">
        <v>219</v>
      </c>
      <c r="O5" s="13" t="s">
        <v>220</v>
      </c>
      <c r="P5" s="13" t="s">
        <v>221</v>
      </c>
    </row>
    <row r="6" spans="1:16" ht="20.100000000000001" customHeight="1" x14ac:dyDescent="0.25">
      <c r="A6" s="8" t="s">
        <v>6</v>
      </c>
      <c r="B6" s="34">
        <v>0</v>
      </c>
      <c r="C6" s="47"/>
      <c r="D6" s="47"/>
      <c r="E6" s="48">
        <v>0</v>
      </c>
      <c r="F6" s="25"/>
      <c r="G6" s="34"/>
      <c r="H6" s="48">
        <v>0</v>
      </c>
      <c r="I6" s="25"/>
      <c r="J6" s="34"/>
      <c r="K6" s="48">
        <v>0</v>
      </c>
      <c r="L6" s="25"/>
      <c r="M6" s="34"/>
      <c r="N6" s="48">
        <v>0</v>
      </c>
      <c r="O6" s="25"/>
      <c r="P6" s="34"/>
    </row>
    <row r="7" spans="1:16" ht="20.100000000000001" customHeight="1" x14ac:dyDescent="0.25">
      <c r="A7" s="8" t="s">
        <v>7</v>
      </c>
      <c r="B7" s="49">
        <v>0</v>
      </c>
      <c r="C7" s="50"/>
      <c r="D7" s="25"/>
      <c r="E7" s="48">
        <v>150</v>
      </c>
      <c r="F7" s="25">
        <v>5.6338028169014081</v>
      </c>
      <c r="G7" s="25">
        <f t="shared" ref="G7:G31" si="0">E7*100/(B7+E7+H7+K7+N7)</f>
        <v>30.303030303030305</v>
      </c>
      <c r="H7" s="48">
        <v>116</v>
      </c>
      <c r="I7" s="25">
        <v>-19.444444444444443</v>
      </c>
      <c r="J7" s="25">
        <f t="shared" ref="J7:J31" si="1">H7*100/(B7+E7+H7+K7+N7)</f>
        <v>23.434343434343436</v>
      </c>
      <c r="K7" s="48">
        <v>53</v>
      </c>
      <c r="L7" s="45">
        <v>76.666666666666657</v>
      </c>
      <c r="M7" s="25">
        <f t="shared" ref="M7:M31" si="2">K7*100/(B7+E7+H7+K7+N7)</f>
        <v>10.707070707070708</v>
      </c>
      <c r="N7" s="48">
        <v>176</v>
      </c>
      <c r="O7" s="25">
        <v>-5.3763440860215042</v>
      </c>
      <c r="P7" s="25">
        <f t="shared" ref="P7:P31" si="3">N7*100/(B7+E7+H7+K7+N7)</f>
        <v>35.555555555555557</v>
      </c>
    </row>
    <row r="8" spans="1:16" ht="20.100000000000001" customHeight="1" x14ac:dyDescent="0.25">
      <c r="A8" s="8" t="s">
        <v>8</v>
      </c>
      <c r="B8" s="26">
        <v>0</v>
      </c>
      <c r="C8" s="25"/>
      <c r="D8" s="25"/>
      <c r="E8" s="48">
        <v>212</v>
      </c>
      <c r="F8" s="25">
        <v>-9.7872340425531945</v>
      </c>
      <c r="G8" s="25">
        <f t="shared" si="0"/>
        <v>38.26714801444043</v>
      </c>
      <c r="H8" s="48">
        <v>108</v>
      </c>
      <c r="I8" s="25">
        <v>-20</v>
      </c>
      <c r="J8" s="25">
        <f t="shared" si="1"/>
        <v>19.494584837545126</v>
      </c>
      <c r="K8" s="48">
        <v>23</v>
      </c>
      <c r="L8" s="25">
        <v>43.75</v>
      </c>
      <c r="M8" s="25">
        <f t="shared" si="2"/>
        <v>4.1516245487364625</v>
      </c>
      <c r="N8" s="48">
        <v>211</v>
      </c>
      <c r="O8" s="25">
        <v>-2.7649769585253523</v>
      </c>
      <c r="P8" s="25">
        <f t="shared" si="3"/>
        <v>38.08664259927798</v>
      </c>
    </row>
    <row r="9" spans="1:16" ht="20.100000000000001" customHeight="1" x14ac:dyDescent="0.25">
      <c r="A9" s="8" t="s">
        <v>9</v>
      </c>
      <c r="B9" s="26">
        <v>0</v>
      </c>
      <c r="C9" s="50"/>
      <c r="D9" s="25"/>
      <c r="E9" s="48">
        <v>1069</v>
      </c>
      <c r="F9" s="25">
        <v>12.882787750791962</v>
      </c>
      <c r="G9" s="25">
        <f t="shared" si="0"/>
        <v>51.767554479418884</v>
      </c>
      <c r="H9" s="48">
        <v>260</v>
      </c>
      <c r="I9" s="25">
        <v>11.58798283261801</v>
      </c>
      <c r="J9" s="25">
        <f t="shared" si="1"/>
        <v>12.590799031476998</v>
      </c>
      <c r="K9" s="48">
        <v>623</v>
      </c>
      <c r="L9" s="25">
        <v>-1.7350157728706677</v>
      </c>
      <c r="M9" s="25">
        <f t="shared" si="2"/>
        <v>30.16949152542373</v>
      </c>
      <c r="N9" s="48">
        <v>113</v>
      </c>
      <c r="O9" s="25">
        <v>5.6074766355140184</v>
      </c>
      <c r="P9" s="25">
        <f t="shared" si="3"/>
        <v>5.4721549636803877</v>
      </c>
    </row>
    <row r="10" spans="1:16" ht="20.100000000000001" customHeight="1" x14ac:dyDescent="0.25">
      <c r="A10" s="8" t="s">
        <v>10</v>
      </c>
      <c r="B10" s="26">
        <v>0</v>
      </c>
      <c r="C10" s="25"/>
      <c r="D10" s="25"/>
      <c r="E10" s="48">
        <v>0</v>
      </c>
      <c r="F10" s="40" t="s">
        <v>278</v>
      </c>
      <c r="G10" s="25">
        <f t="shared" si="0"/>
        <v>0</v>
      </c>
      <c r="H10" s="48">
        <v>259</v>
      </c>
      <c r="I10" s="25">
        <v>3.1872509960159334</v>
      </c>
      <c r="J10" s="25">
        <f t="shared" si="1"/>
        <v>29.770114942528735</v>
      </c>
      <c r="K10" s="48">
        <v>282</v>
      </c>
      <c r="L10" s="25">
        <v>-11.320754716981128</v>
      </c>
      <c r="M10" s="25">
        <f t="shared" si="2"/>
        <v>32.413793103448278</v>
      </c>
      <c r="N10" s="48">
        <v>329</v>
      </c>
      <c r="O10" s="25">
        <v>14.236111111111114</v>
      </c>
      <c r="P10" s="25">
        <f t="shared" si="3"/>
        <v>37.816091954022987</v>
      </c>
    </row>
    <row r="11" spans="1:16" ht="20.100000000000001" customHeight="1" x14ac:dyDescent="0.25">
      <c r="A11" s="8" t="s">
        <v>11</v>
      </c>
      <c r="B11" s="26">
        <v>0</v>
      </c>
      <c r="C11" s="25"/>
      <c r="D11" s="25"/>
      <c r="E11" s="48">
        <v>263</v>
      </c>
      <c r="F11" s="25">
        <v>-12.913907284768214</v>
      </c>
      <c r="G11" s="25">
        <f t="shared" si="0"/>
        <v>40.091463414634148</v>
      </c>
      <c r="H11" s="48">
        <v>175</v>
      </c>
      <c r="I11" s="25">
        <v>27.737226277372272</v>
      </c>
      <c r="J11" s="25">
        <f t="shared" si="1"/>
        <v>26.676829268292682</v>
      </c>
      <c r="K11" s="48">
        <v>57</v>
      </c>
      <c r="L11" s="25">
        <v>39.024390243902417</v>
      </c>
      <c r="M11" s="25">
        <f t="shared" si="2"/>
        <v>8.6890243902439028</v>
      </c>
      <c r="N11" s="48">
        <v>161</v>
      </c>
      <c r="O11" s="25">
        <v>-9.0395480225988649</v>
      </c>
      <c r="P11" s="25">
        <f t="shared" si="3"/>
        <v>24.542682926829269</v>
      </c>
    </row>
    <row r="12" spans="1:16" ht="20.100000000000001" customHeight="1" x14ac:dyDescent="0.25">
      <c r="A12" s="8" t="s">
        <v>12</v>
      </c>
      <c r="B12" s="26">
        <v>0</v>
      </c>
      <c r="C12" s="25"/>
      <c r="D12" s="25"/>
      <c r="E12" s="48">
        <v>47</v>
      </c>
      <c r="F12" s="25">
        <v>-41.25</v>
      </c>
      <c r="G12" s="25">
        <f t="shared" si="0"/>
        <v>10.514541387024609</v>
      </c>
      <c r="H12" s="48">
        <v>95</v>
      </c>
      <c r="I12" s="25">
        <v>0</v>
      </c>
      <c r="J12" s="25">
        <f t="shared" si="1"/>
        <v>21.252796420581657</v>
      </c>
      <c r="K12" s="48">
        <v>2</v>
      </c>
      <c r="L12" s="39">
        <v>-50</v>
      </c>
      <c r="M12" s="25">
        <f t="shared" si="2"/>
        <v>0.44742729306487694</v>
      </c>
      <c r="N12" s="48">
        <v>303</v>
      </c>
      <c r="O12" s="25">
        <v>41.588785046728958</v>
      </c>
      <c r="P12" s="25">
        <f t="shared" si="3"/>
        <v>67.785234899328856</v>
      </c>
    </row>
    <row r="13" spans="1:16" ht="20.100000000000001" customHeight="1" x14ac:dyDescent="0.25">
      <c r="A13" s="8" t="s">
        <v>13</v>
      </c>
      <c r="B13" s="26">
        <v>0</v>
      </c>
      <c r="C13" s="50"/>
      <c r="D13" s="25"/>
      <c r="E13" s="48">
        <v>615</v>
      </c>
      <c r="F13" s="25">
        <v>1.317957166392091</v>
      </c>
      <c r="G13" s="25">
        <f t="shared" si="0"/>
        <v>58.460076045627375</v>
      </c>
      <c r="H13" s="48">
        <v>261</v>
      </c>
      <c r="I13" s="25">
        <v>7.407407407407419</v>
      </c>
      <c r="J13" s="25">
        <f t="shared" si="1"/>
        <v>24.809885931558934</v>
      </c>
      <c r="K13" s="48">
        <v>56</v>
      </c>
      <c r="L13" s="39">
        <v>100</v>
      </c>
      <c r="M13" s="25">
        <f t="shared" si="2"/>
        <v>5.3231939163498101</v>
      </c>
      <c r="N13" s="48">
        <v>120</v>
      </c>
      <c r="O13" s="25">
        <v>14.285714285714292</v>
      </c>
      <c r="P13" s="25">
        <f t="shared" si="3"/>
        <v>11.406844106463879</v>
      </c>
    </row>
    <row r="14" spans="1:16" ht="20.100000000000001" customHeight="1" x14ac:dyDescent="0.25">
      <c r="A14" s="8" t="s">
        <v>14</v>
      </c>
      <c r="B14" s="26">
        <v>0</v>
      </c>
      <c r="C14" s="25"/>
      <c r="D14" s="25"/>
      <c r="E14" s="48">
        <v>198</v>
      </c>
      <c r="F14" s="25">
        <v>-6.1611374407582957</v>
      </c>
      <c r="G14" s="25">
        <f t="shared" si="0"/>
        <v>32.459016393442624</v>
      </c>
      <c r="H14" s="48">
        <v>106</v>
      </c>
      <c r="I14" s="25">
        <v>4.9504950495049513</v>
      </c>
      <c r="J14" s="25">
        <f t="shared" si="1"/>
        <v>17.377049180327869</v>
      </c>
      <c r="K14" s="48">
        <v>10</v>
      </c>
      <c r="L14" s="29">
        <v>-33.333333333333343</v>
      </c>
      <c r="M14" s="25">
        <f t="shared" si="2"/>
        <v>1.639344262295082</v>
      </c>
      <c r="N14" s="48">
        <v>296</v>
      </c>
      <c r="O14" s="25">
        <v>-6.6246056782334364</v>
      </c>
      <c r="P14" s="25">
        <f t="shared" si="3"/>
        <v>48.524590163934427</v>
      </c>
    </row>
    <row r="15" spans="1:16" ht="20.100000000000001" customHeight="1" x14ac:dyDescent="0.25">
      <c r="A15" s="8" t="s">
        <v>15</v>
      </c>
      <c r="B15" s="26">
        <v>0</v>
      </c>
      <c r="C15" s="50"/>
      <c r="D15" s="25"/>
      <c r="E15" s="48">
        <v>1</v>
      </c>
      <c r="F15" s="25" t="s">
        <v>279</v>
      </c>
      <c r="G15" s="25">
        <f t="shared" si="0"/>
        <v>7.4294205052005943E-2</v>
      </c>
      <c r="H15" s="48">
        <v>559</v>
      </c>
      <c r="I15" s="25">
        <v>12.024048096192374</v>
      </c>
      <c r="J15" s="25">
        <f t="shared" si="1"/>
        <v>41.530460624071324</v>
      </c>
      <c r="K15" s="48">
        <v>90</v>
      </c>
      <c r="L15" s="25">
        <v>47.540983606557376</v>
      </c>
      <c r="M15" s="25">
        <f t="shared" si="2"/>
        <v>6.6864784546805351</v>
      </c>
      <c r="N15" s="48">
        <v>696</v>
      </c>
      <c r="O15" s="25">
        <v>4.9773755656108563</v>
      </c>
      <c r="P15" s="25">
        <f t="shared" si="3"/>
        <v>51.708766716196138</v>
      </c>
    </row>
    <row r="16" spans="1:16" ht="20.100000000000001" customHeight="1" x14ac:dyDescent="0.25">
      <c r="A16" s="8" t="s">
        <v>16</v>
      </c>
      <c r="B16" s="26">
        <v>1929</v>
      </c>
      <c r="C16" s="25">
        <v>-15.022026431718061</v>
      </c>
      <c r="D16" s="25">
        <f>B16*100/(N16+K16+H16+E16+B16)</f>
        <v>100</v>
      </c>
      <c r="E16" s="48">
        <v>0</v>
      </c>
      <c r="F16" s="25"/>
      <c r="G16" s="25">
        <f t="shared" si="0"/>
        <v>0</v>
      </c>
      <c r="H16" s="48">
        <v>0</v>
      </c>
      <c r="I16" s="25"/>
      <c r="J16" s="25">
        <f t="shared" si="1"/>
        <v>0</v>
      </c>
      <c r="K16" s="48">
        <v>0</v>
      </c>
      <c r="L16" s="25"/>
      <c r="M16" s="25">
        <f t="shared" si="2"/>
        <v>0</v>
      </c>
      <c r="N16" s="48">
        <v>0</v>
      </c>
      <c r="O16" s="25"/>
      <c r="P16" s="25">
        <f t="shared" si="3"/>
        <v>0</v>
      </c>
    </row>
    <row r="17" spans="1:16" ht="20.100000000000001" customHeight="1" x14ac:dyDescent="0.25">
      <c r="A17" s="8" t="s">
        <v>17</v>
      </c>
      <c r="B17" s="26">
        <v>0</v>
      </c>
      <c r="C17" s="25"/>
      <c r="D17" s="25"/>
      <c r="E17" s="48">
        <v>196</v>
      </c>
      <c r="F17" s="25">
        <v>4.2553191489361808</v>
      </c>
      <c r="G17" s="25">
        <f t="shared" si="0"/>
        <v>40.833333333333336</v>
      </c>
      <c r="H17" s="48">
        <v>115</v>
      </c>
      <c r="I17" s="25">
        <v>45.569620253164544</v>
      </c>
      <c r="J17" s="25">
        <f t="shared" si="1"/>
        <v>23.958333333333332</v>
      </c>
      <c r="K17" s="48">
        <v>34</v>
      </c>
      <c r="L17" s="39">
        <v>-24.444444444444443</v>
      </c>
      <c r="M17" s="25">
        <f t="shared" si="2"/>
        <v>7.083333333333333</v>
      </c>
      <c r="N17" s="48">
        <v>135</v>
      </c>
      <c r="O17" s="25">
        <v>35</v>
      </c>
      <c r="P17" s="25">
        <f t="shared" si="3"/>
        <v>28.125</v>
      </c>
    </row>
    <row r="18" spans="1:16" ht="20.100000000000001" customHeight="1" x14ac:dyDescent="0.25">
      <c r="A18" s="8" t="s">
        <v>18</v>
      </c>
      <c r="B18" s="26">
        <v>0</v>
      </c>
      <c r="C18" s="25"/>
      <c r="D18" s="25"/>
      <c r="E18" s="48">
        <v>0</v>
      </c>
      <c r="F18" s="25"/>
      <c r="G18" s="25">
        <f t="shared" si="0"/>
        <v>0</v>
      </c>
      <c r="H18" s="48">
        <v>55</v>
      </c>
      <c r="I18" s="25">
        <v>22.222222222222229</v>
      </c>
      <c r="J18" s="25">
        <f t="shared" si="1"/>
        <v>23.605150214592275</v>
      </c>
      <c r="K18" s="48">
        <v>143</v>
      </c>
      <c r="L18" s="25">
        <v>-13.333333333333329</v>
      </c>
      <c r="M18" s="25">
        <f t="shared" si="2"/>
        <v>61.373390557939913</v>
      </c>
      <c r="N18" s="48">
        <v>35</v>
      </c>
      <c r="O18" s="39">
        <v>-30</v>
      </c>
      <c r="P18" s="25">
        <f t="shared" si="3"/>
        <v>15.021459227467812</v>
      </c>
    </row>
    <row r="19" spans="1:16" ht="20.100000000000001" customHeight="1" x14ac:dyDescent="0.25">
      <c r="A19" s="8" t="s">
        <v>19</v>
      </c>
      <c r="B19" s="26">
        <v>0</v>
      </c>
      <c r="C19" s="50"/>
      <c r="D19" s="25"/>
      <c r="E19" s="48">
        <v>616</v>
      </c>
      <c r="F19" s="25">
        <v>-20.103761348897535</v>
      </c>
      <c r="G19" s="25">
        <f t="shared" si="0"/>
        <v>46.702047005307051</v>
      </c>
      <c r="H19" s="48">
        <v>131</v>
      </c>
      <c r="I19" s="25">
        <v>-17.610062893081761</v>
      </c>
      <c r="J19" s="25">
        <f t="shared" si="1"/>
        <v>9.9317664897649731</v>
      </c>
      <c r="K19" s="48">
        <v>108</v>
      </c>
      <c r="L19" s="25">
        <v>-6.0869565217391255</v>
      </c>
      <c r="M19" s="25">
        <f t="shared" si="2"/>
        <v>8.1880212282031835</v>
      </c>
      <c r="N19" s="48">
        <v>464</v>
      </c>
      <c r="O19" s="25">
        <v>3.5714285714285694</v>
      </c>
      <c r="P19" s="25">
        <f t="shared" si="3"/>
        <v>35.178165276724791</v>
      </c>
    </row>
    <row r="20" spans="1:16" ht="20.100000000000001" customHeight="1" x14ac:dyDescent="0.25">
      <c r="A20" s="8" t="s">
        <v>20</v>
      </c>
      <c r="B20" s="26">
        <v>0</v>
      </c>
      <c r="C20" s="50"/>
      <c r="D20" s="25"/>
      <c r="E20" s="48">
        <v>478</v>
      </c>
      <c r="F20" s="25">
        <v>-1.8480492813141609</v>
      </c>
      <c r="G20" s="25">
        <f t="shared" si="0"/>
        <v>60.506329113924053</v>
      </c>
      <c r="H20" s="48">
        <v>136</v>
      </c>
      <c r="I20" s="25">
        <v>32.038834951456323</v>
      </c>
      <c r="J20" s="25">
        <f t="shared" si="1"/>
        <v>17.215189873417721</v>
      </c>
      <c r="K20" s="48">
        <v>102</v>
      </c>
      <c r="L20" s="25">
        <v>168.42105263157896</v>
      </c>
      <c r="M20" s="25">
        <f t="shared" si="2"/>
        <v>12.911392405063291</v>
      </c>
      <c r="N20" s="48">
        <v>74</v>
      </c>
      <c r="O20" s="25">
        <v>-45.985401459854018</v>
      </c>
      <c r="P20" s="25">
        <f t="shared" si="3"/>
        <v>9.3670886075949369</v>
      </c>
    </row>
    <row r="21" spans="1:16" ht="20.100000000000001" customHeight="1" x14ac:dyDescent="0.25">
      <c r="A21" s="8" t="s">
        <v>21</v>
      </c>
      <c r="B21" s="26">
        <v>0</v>
      </c>
      <c r="C21" s="50"/>
      <c r="D21" s="25"/>
      <c r="E21" s="48">
        <v>1091</v>
      </c>
      <c r="F21" s="25">
        <v>-11.083944580277091</v>
      </c>
      <c r="G21" s="25">
        <f t="shared" si="0"/>
        <v>67.975077881619939</v>
      </c>
      <c r="H21" s="48">
        <v>244</v>
      </c>
      <c r="I21" s="25">
        <v>16.190476190476204</v>
      </c>
      <c r="J21" s="25">
        <f t="shared" si="1"/>
        <v>15.202492211838006</v>
      </c>
      <c r="K21" s="48">
        <v>22</v>
      </c>
      <c r="L21" s="29">
        <v>-8.3333333333333428</v>
      </c>
      <c r="M21" s="25">
        <f t="shared" si="2"/>
        <v>1.3707165109034267</v>
      </c>
      <c r="N21" s="48">
        <v>248</v>
      </c>
      <c r="O21" s="25">
        <v>2.0576131687242736</v>
      </c>
      <c r="P21" s="25">
        <f t="shared" si="3"/>
        <v>15.451713395638629</v>
      </c>
    </row>
    <row r="22" spans="1:16" ht="20.100000000000001" customHeight="1" x14ac:dyDescent="0.25">
      <c r="A22" s="8" t="s">
        <v>22</v>
      </c>
      <c r="B22" s="26">
        <v>0</v>
      </c>
      <c r="C22" s="51"/>
      <c r="D22" s="25"/>
      <c r="E22" s="48">
        <v>266</v>
      </c>
      <c r="F22" s="25">
        <v>-11.627906976744185</v>
      </c>
      <c r="G22" s="25">
        <f t="shared" si="0"/>
        <v>37.099023709902369</v>
      </c>
      <c r="H22" s="48">
        <v>232</v>
      </c>
      <c r="I22" s="25">
        <v>44.099378881987576</v>
      </c>
      <c r="J22" s="25">
        <f t="shared" si="1"/>
        <v>32.357043235704325</v>
      </c>
      <c r="K22" s="48">
        <v>87</v>
      </c>
      <c r="L22" s="25">
        <v>-30.400000000000006</v>
      </c>
      <c r="M22" s="25">
        <f t="shared" si="2"/>
        <v>12.133891213389122</v>
      </c>
      <c r="N22" s="48">
        <v>132</v>
      </c>
      <c r="O22" s="25">
        <v>4.7619047619047592</v>
      </c>
      <c r="P22" s="25">
        <f t="shared" si="3"/>
        <v>18.410041841004183</v>
      </c>
    </row>
    <row r="23" spans="1:16" ht="20.100000000000001" customHeight="1" x14ac:dyDescent="0.25">
      <c r="A23" s="8" t="s">
        <v>23</v>
      </c>
      <c r="B23" s="26">
        <v>0</v>
      </c>
      <c r="C23" s="25"/>
      <c r="D23" s="25"/>
      <c r="E23" s="48">
        <v>197</v>
      </c>
      <c r="F23" s="25">
        <v>-4.8309178743961354</v>
      </c>
      <c r="G23" s="25">
        <f t="shared" si="0"/>
        <v>35.304659498207883</v>
      </c>
      <c r="H23" s="48">
        <v>124</v>
      </c>
      <c r="I23" s="25">
        <v>36.263736263736263</v>
      </c>
      <c r="J23" s="25">
        <f t="shared" si="1"/>
        <v>22.222222222222221</v>
      </c>
      <c r="K23" s="48">
        <v>24</v>
      </c>
      <c r="L23" s="25">
        <v>71.428571428571416</v>
      </c>
      <c r="M23" s="25">
        <f t="shared" si="2"/>
        <v>4.301075268817204</v>
      </c>
      <c r="N23" s="48">
        <v>213</v>
      </c>
      <c r="O23" s="25">
        <v>7.0351758793969879</v>
      </c>
      <c r="P23" s="25">
        <f t="shared" si="3"/>
        <v>38.172043010752688</v>
      </c>
    </row>
    <row r="24" spans="1:16" ht="20.100000000000001" customHeight="1" x14ac:dyDescent="0.25">
      <c r="A24" s="8" t="s">
        <v>24</v>
      </c>
      <c r="B24" s="26">
        <v>0</v>
      </c>
      <c r="C24" s="50"/>
      <c r="D24" s="25"/>
      <c r="E24" s="48">
        <v>232</v>
      </c>
      <c r="F24" s="25">
        <v>12.077294685990353</v>
      </c>
      <c r="G24" s="25">
        <f t="shared" si="0"/>
        <v>45.669291338582674</v>
      </c>
      <c r="H24" s="48">
        <v>129</v>
      </c>
      <c r="I24" s="25">
        <v>-20.370370370370367</v>
      </c>
      <c r="J24" s="25">
        <f t="shared" si="1"/>
        <v>25.393700787401574</v>
      </c>
      <c r="K24" s="48">
        <v>10</v>
      </c>
      <c r="L24" s="39">
        <v>-33.333333333333343</v>
      </c>
      <c r="M24" s="25">
        <f t="shared" si="2"/>
        <v>1.9685039370078741</v>
      </c>
      <c r="N24" s="48">
        <v>137</v>
      </c>
      <c r="O24" s="25">
        <v>24.545454545454547</v>
      </c>
      <c r="P24" s="25">
        <f t="shared" si="3"/>
        <v>26.968503937007874</v>
      </c>
    </row>
    <row r="25" spans="1:16" ht="20.100000000000001" customHeight="1" x14ac:dyDescent="0.25">
      <c r="A25" s="8" t="s">
        <v>25</v>
      </c>
      <c r="B25" s="26">
        <v>0</v>
      </c>
      <c r="C25" s="25"/>
      <c r="D25" s="25"/>
      <c r="E25" s="48">
        <v>211</v>
      </c>
      <c r="F25" s="25">
        <v>8.7628865979381345</v>
      </c>
      <c r="G25" s="25">
        <f t="shared" si="0"/>
        <v>56.117021276595743</v>
      </c>
      <c r="H25" s="48">
        <v>40</v>
      </c>
      <c r="I25" s="25">
        <v>0</v>
      </c>
      <c r="J25" s="25">
        <f t="shared" si="1"/>
        <v>10.638297872340425</v>
      </c>
      <c r="K25" s="48">
        <v>8</v>
      </c>
      <c r="L25" s="25">
        <v>-42.857142857142861</v>
      </c>
      <c r="M25" s="25">
        <f t="shared" si="2"/>
        <v>2.1276595744680851</v>
      </c>
      <c r="N25" s="48">
        <v>117</v>
      </c>
      <c r="O25" s="25">
        <v>28.571428571428584</v>
      </c>
      <c r="P25" s="25">
        <f t="shared" si="3"/>
        <v>31.117021276595743</v>
      </c>
    </row>
    <row r="26" spans="1:16" ht="20.100000000000001" customHeight="1" x14ac:dyDescent="0.25">
      <c r="A26" s="8" t="s">
        <v>26</v>
      </c>
      <c r="B26" s="26">
        <v>0</v>
      </c>
      <c r="C26" s="50"/>
      <c r="D26" s="25"/>
      <c r="E26" s="48">
        <v>1033</v>
      </c>
      <c r="F26" s="25">
        <v>-3.4579439252336357</v>
      </c>
      <c r="G26" s="25">
        <f t="shared" si="0"/>
        <v>66.473616473616474</v>
      </c>
      <c r="H26" s="48">
        <v>197</v>
      </c>
      <c r="I26" s="25">
        <v>8.8397790055248606</v>
      </c>
      <c r="J26" s="25">
        <f t="shared" si="1"/>
        <v>12.676962676962678</v>
      </c>
      <c r="K26" s="48">
        <v>45</v>
      </c>
      <c r="L26" s="39">
        <v>4.6511627906976827</v>
      </c>
      <c r="M26" s="25">
        <f t="shared" si="2"/>
        <v>2.8957528957528957</v>
      </c>
      <c r="N26" s="48">
        <v>279</v>
      </c>
      <c r="O26" s="25">
        <v>7.7220077220077172</v>
      </c>
      <c r="P26" s="25">
        <f t="shared" si="3"/>
        <v>17.953667953667953</v>
      </c>
    </row>
    <row r="27" spans="1:16" ht="20.100000000000001" customHeight="1" x14ac:dyDescent="0.25">
      <c r="A27" s="8" t="s">
        <v>27</v>
      </c>
      <c r="B27" s="26">
        <v>0</v>
      </c>
      <c r="C27" s="50"/>
      <c r="D27" s="25"/>
      <c r="E27" s="48">
        <v>273</v>
      </c>
      <c r="F27" s="25">
        <v>-3.5335689045936363</v>
      </c>
      <c r="G27" s="25">
        <f t="shared" si="0"/>
        <v>50.183823529411768</v>
      </c>
      <c r="H27" s="48">
        <v>108</v>
      </c>
      <c r="I27" s="25">
        <v>-0.91743119266054407</v>
      </c>
      <c r="J27" s="25">
        <f t="shared" si="1"/>
        <v>19.852941176470587</v>
      </c>
      <c r="K27" s="48">
        <v>42</v>
      </c>
      <c r="L27" s="25">
        <v>250</v>
      </c>
      <c r="M27" s="25">
        <f t="shared" si="2"/>
        <v>7.7205882352941178</v>
      </c>
      <c r="N27" s="48">
        <v>121</v>
      </c>
      <c r="O27" s="25">
        <v>1.6806722689075571</v>
      </c>
      <c r="P27" s="25">
        <f t="shared" si="3"/>
        <v>22.242647058823529</v>
      </c>
    </row>
    <row r="28" spans="1:16" ht="20.100000000000001" customHeight="1" x14ac:dyDescent="0.25">
      <c r="A28" s="8" t="s">
        <v>28</v>
      </c>
      <c r="B28" s="26">
        <v>0</v>
      </c>
      <c r="C28" s="25"/>
      <c r="D28" s="25"/>
      <c r="E28" s="48">
        <v>242</v>
      </c>
      <c r="F28" s="25">
        <v>-9.0225563909774422</v>
      </c>
      <c r="G28" s="25">
        <f t="shared" si="0"/>
        <v>45.833333333333336</v>
      </c>
      <c r="H28" s="48">
        <v>100</v>
      </c>
      <c r="I28" s="25">
        <v>7.5268817204300973</v>
      </c>
      <c r="J28" s="25">
        <f t="shared" si="1"/>
        <v>18.939393939393938</v>
      </c>
      <c r="K28" s="48">
        <v>84</v>
      </c>
      <c r="L28" s="25">
        <v>16.666666666666671</v>
      </c>
      <c r="M28" s="25">
        <f t="shared" si="2"/>
        <v>15.909090909090908</v>
      </c>
      <c r="N28" s="48">
        <v>102</v>
      </c>
      <c r="O28" s="25">
        <v>20</v>
      </c>
      <c r="P28" s="25">
        <f t="shared" si="3"/>
        <v>19.318181818181817</v>
      </c>
    </row>
    <row r="29" spans="1:16" ht="20.100000000000001" customHeight="1" x14ac:dyDescent="0.25">
      <c r="A29" s="8" t="s">
        <v>29</v>
      </c>
      <c r="B29" s="26">
        <v>0</v>
      </c>
      <c r="C29" s="50"/>
      <c r="D29" s="25"/>
      <c r="E29" s="48">
        <v>277</v>
      </c>
      <c r="F29" s="25">
        <v>-10.064935064935071</v>
      </c>
      <c r="G29" s="25">
        <f t="shared" si="0"/>
        <v>45.634266886326195</v>
      </c>
      <c r="H29" s="48">
        <v>153</v>
      </c>
      <c r="I29" s="25">
        <v>-3.1645569620253156</v>
      </c>
      <c r="J29" s="25">
        <f t="shared" si="1"/>
        <v>25.205930807248766</v>
      </c>
      <c r="K29" s="48">
        <v>9</v>
      </c>
      <c r="L29" s="29">
        <v>-47.058823529411761</v>
      </c>
      <c r="M29" s="25">
        <f t="shared" si="2"/>
        <v>1.4827018121911038</v>
      </c>
      <c r="N29" s="48">
        <v>168</v>
      </c>
      <c r="O29" s="25">
        <v>36.585365853658544</v>
      </c>
      <c r="P29" s="25">
        <f t="shared" si="3"/>
        <v>27.677100494233937</v>
      </c>
    </row>
    <row r="30" spans="1:16" ht="20.100000000000001" customHeight="1" x14ac:dyDescent="0.25">
      <c r="A30" s="8" t="s">
        <v>30</v>
      </c>
      <c r="B30" s="26">
        <v>0</v>
      </c>
      <c r="C30" s="50"/>
      <c r="D30" s="25"/>
      <c r="E30" s="48">
        <v>164</v>
      </c>
      <c r="F30" s="25">
        <v>-1.2048192771084416</v>
      </c>
      <c r="G30" s="25">
        <f t="shared" si="0"/>
        <v>35.497835497835496</v>
      </c>
      <c r="H30" s="48">
        <v>168</v>
      </c>
      <c r="I30" s="25">
        <v>3.7037037037036953</v>
      </c>
      <c r="J30" s="25">
        <f t="shared" si="1"/>
        <v>36.363636363636367</v>
      </c>
      <c r="K30" s="48">
        <v>3</v>
      </c>
      <c r="L30" s="25">
        <v>50</v>
      </c>
      <c r="M30" s="25">
        <f t="shared" si="2"/>
        <v>0.64935064935064934</v>
      </c>
      <c r="N30" s="48">
        <v>127</v>
      </c>
      <c r="O30" s="25">
        <v>24.509803921568633</v>
      </c>
      <c r="P30" s="25">
        <f t="shared" si="3"/>
        <v>27.489177489177489</v>
      </c>
    </row>
    <row r="31" spans="1:16" ht="20.100000000000001" customHeight="1" x14ac:dyDescent="0.25">
      <c r="A31" s="8" t="s">
        <v>31</v>
      </c>
      <c r="B31" s="26">
        <v>0</v>
      </c>
      <c r="C31" s="25"/>
      <c r="D31" s="25"/>
      <c r="E31" s="48">
        <v>144</v>
      </c>
      <c r="F31" s="25">
        <v>-9.4339622641509351</v>
      </c>
      <c r="G31" s="25">
        <f t="shared" si="0"/>
        <v>38.297872340425535</v>
      </c>
      <c r="H31" s="48">
        <v>32</v>
      </c>
      <c r="I31" s="25">
        <v>-11.111111111111114</v>
      </c>
      <c r="J31" s="25">
        <f t="shared" si="1"/>
        <v>8.5106382978723403</v>
      </c>
      <c r="K31" s="48">
        <v>7</v>
      </c>
      <c r="L31" s="29">
        <v>-56.25</v>
      </c>
      <c r="M31" s="25">
        <f t="shared" si="2"/>
        <v>1.8617021276595744</v>
      </c>
      <c r="N31" s="48">
        <v>193</v>
      </c>
      <c r="O31" s="25">
        <v>-4.4554455445544505</v>
      </c>
      <c r="P31" s="25">
        <f t="shared" si="3"/>
        <v>51.329787234042556</v>
      </c>
    </row>
    <row r="32" spans="1:16" ht="20.100000000000001" customHeight="1" x14ac:dyDescent="0.25">
      <c r="A32" s="8" t="s">
        <v>32</v>
      </c>
      <c r="B32" s="26">
        <v>0</v>
      </c>
      <c r="C32" s="25"/>
      <c r="D32" s="25"/>
      <c r="E32" s="48">
        <v>0</v>
      </c>
      <c r="F32" s="25"/>
      <c r="G32" s="25"/>
      <c r="H32" s="48">
        <v>0</v>
      </c>
      <c r="I32" s="25"/>
      <c r="J32" s="25"/>
      <c r="K32" s="48">
        <v>0</v>
      </c>
      <c r="L32" s="25"/>
      <c r="M32" s="25"/>
      <c r="N32" s="48">
        <v>0</v>
      </c>
      <c r="O32" s="25"/>
      <c r="P32" s="25"/>
    </row>
    <row r="33" spans="1:16" ht="20.100000000000001" customHeight="1" x14ac:dyDescent="0.25">
      <c r="A33" s="9" t="s">
        <v>33</v>
      </c>
      <c r="B33" s="10">
        <v>1929</v>
      </c>
      <c r="C33" s="27">
        <v>-15.022026431718061</v>
      </c>
      <c r="D33" s="27">
        <f>B33*100/(N33+K33+H33+E33+B33)</f>
        <v>9.3269509718595884</v>
      </c>
      <c r="E33" s="52">
        <v>7975</v>
      </c>
      <c r="F33" s="27">
        <v>-4.6166726468125745</v>
      </c>
      <c r="G33" s="27">
        <f>E33*100/(B33+E33+H33+K33+N33)</f>
        <v>38.560100570544435</v>
      </c>
      <c r="H33" s="52">
        <v>3903</v>
      </c>
      <c r="I33" s="27">
        <v>7.6095947063689096</v>
      </c>
      <c r="J33" s="27">
        <f>H33*100/(B33+E33+H33+K33+N33)</f>
        <v>18.871482448505947</v>
      </c>
      <c r="K33" s="52">
        <v>1925</v>
      </c>
      <c r="L33" s="27">
        <v>3.2171581769436983</v>
      </c>
      <c r="M33" s="27">
        <f>K33*100/(B33+E33+H33+K33+N33)</f>
        <v>9.3076104825452077</v>
      </c>
      <c r="N33" s="52">
        <v>4950</v>
      </c>
      <c r="O33" s="27">
        <v>6.0184193617477035</v>
      </c>
      <c r="P33" s="27">
        <f>N33*100/(B33+E33+H33+K33+N33)</f>
        <v>23.933855526544821</v>
      </c>
    </row>
  </sheetData>
  <mergeCells count="8">
    <mergeCell ref="A1:P1"/>
    <mergeCell ref="A2:P2"/>
    <mergeCell ref="A4:A5"/>
    <mergeCell ref="B4:D4"/>
    <mergeCell ref="E4:G4"/>
    <mergeCell ref="H4:J4"/>
    <mergeCell ref="K4:M4"/>
    <mergeCell ref="N4:P4"/>
  </mergeCells>
  <conditionalFormatting sqref="F6:F9 I6:I33 L6 O6:O33 C6 C8 C10:C12 C14 C16:C18 C23 C25 C28 C31:C33 L8:L13 L15:L20 L22:L28 L32:L33 L30 F11:F33">
    <cfRule type="cellIs" dxfId="59" priority="2" stopIfTrue="1" operator="greaterThan">
      <formula>0</formula>
    </cfRule>
  </conditionalFormatting>
  <conditionalFormatting sqref="F6:F9 I6:I33 L6 O6:O33 C6 C8 C10:C12 C14 C16:C18 C23 C25 C28 C31:C33 L8:L13 L15:L20 L22:L28 L32:L33 L30 F11:F33">
    <cfRule type="cellIs" dxfId="58" priority="1" stopIfTrue="1" operator="lessThanOr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486E6-F699-4547-94D4-0360E67123D1}">
  <dimension ref="A1:K152"/>
  <sheetViews>
    <sheetView tabSelected="1" workbookViewId="0">
      <selection activeCell="O43" sqref="O43"/>
    </sheetView>
  </sheetViews>
  <sheetFormatPr defaultRowHeight="15" x14ac:dyDescent="0.25"/>
  <cols>
    <col min="1" max="1" width="67.85546875" customWidth="1"/>
    <col min="2" max="10" width="10.7109375" customWidth="1"/>
  </cols>
  <sheetData>
    <row r="1" spans="1:10" s="28" customFormat="1" ht="18" x14ac:dyDescent="0.25">
      <c r="A1" s="175" t="s">
        <v>289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s="28" customFormat="1" ht="18" x14ac:dyDescent="0.25">
      <c r="A2" s="175" t="s">
        <v>277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217" t="s">
        <v>86</v>
      </c>
      <c r="B4" s="179" t="s">
        <v>266</v>
      </c>
      <c r="C4" s="179"/>
      <c r="D4" s="179"/>
      <c r="E4" s="179"/>
      <c r="F4" s="179"/>
      <c r="G4" s="179"/>
      <c r="H4" s="179"/>
      <c r="I4" s="179"/>
      <c r="J4" s="179"/>
    </row>
    <row r="5" spans="1:10" x14ac:dyDescent="0.25">
      <c r="A5" s="217"/>
      <c r="B5" s="179" t="s">
        <v>2</v>
      </c>
      <c r="C5" s="179"/>
      <c r="D5" s="179"/>
      <c r="E5" s="179" t="s">
        <v>3</v>
      </c>
      <c r="F5" s="179"/>
      <c r="G5" s="179"/>
      <c r="H5" s="179" t="s">
        <v>4</v>
      </c>
      <c r="I5" s="179"/>
      <c r="J5" s="179"/>
    </row>
    <row r="6" spans="1:10" ht="32.25" customHeight="1" x14ac:dyDescent="0.25">
      <c r="A6" s="217"/>
      <c r="B6" s="70">
        <v>2019</v>
      </c>
      <c r="C6" s="70">
        <v>2020</v>
      </c>
      <c r="D6" s="70" t="s">
        <v>5</v>
      </c>
      <c r="E6" s="70">
        <v>2019</v>
      </c>
      <c r="F6" s="70">
        <v>2020</v>
      </c>
      <c r="G6" s="70" t="s">
        <v>5</v>
      </c>
      <c r="H6" s="70">
        <v>2019</v>
      </c>
      <c r="I6" s="70">
        <v>2020</v>
      </c>
      <c r="J6" s="70" t="s">
        <v>5</v>
      </c>
    </row>
    <row r="7" spans="1:10" ht="24.95" customHeight="1" x14ac:dyDescent="0.25">
      <c r="A7" s="8" t="s">
        <v>104</v>
      </c>
      <c r="B7" s="168">
        <v>68</v>
      </c>
      <c r="C7" s="33">
        <v>63</v>
      </c>
      <c r="D7" s="170">
        <f t="shared" ref="D7:D32" si="0">C7*100/B7-100</f>
        <v>-7.3529411764705941</v>
      </c>
      <c r="E7" s="168">
        <v>26</v>
      </c>
      <c r="F7" s="33">
        <v>27</v>
      </c>
      <c r="G7" s="170">
        <f t="shared" ref="G7:G18" si="1">F7*100/E7-100</f>
        <v>3.8461538461538396</v>
      </c>
      <c r="H7" s="168">
        <v>70</v>
      </c>
      <c r="I7" s="33">
        <v>85</v>
      </c>
      <c r="J7" s="170">
        <f t="shared" ref="J7:J32" si="2">I7*100/H7-100</f>
        <v>21.428571428571431</v>
      </c>
    </row>
    <row r="8" spans="1:10" ht="24.95" customHeight="1" x14ac:dyDescent="0.25">
      <c r="A8" s="8" t="s">
        <v>105</v>
      </c>
      <c r="B8" s="168">
        <v>7</v>
      </c>
      <c r="C8" s="33">
        <v>3</v>
      </c>
      <c r="D8" s="170">
        <f t="shared" si="0"/>
        <v>-57.142857142857146</v>
      </c>
      <c r="E8" s="168">
        <v>4</v>
      </c>
      <c r="F8" s="33">
        <v>2</v>
      </c>
      <c r="G8" s="170">
        <f t="shared" si="1"/>
        <v>-50</v>
      </c>
      <c r="H8" s="168">
        <v>5</v>
      </c>
      <c r="I8" s="33">
        <v>5</v>
      </c>
      <c r="J8" s="170">
        <f t="shared" si="2"/>
        <v>0</v>
      </c>
    </row>
    <row r="9" spans="1:10" ht="24.95" customHeight="1" x14ac:dyDescent="0.25">
      <c r="A9" s="8" t="s">
        <v>106</v>
      </c>
      <c r="B9" s="168">
        <v>0</v>
      </c>
      <c r="C9" s="33">
        <v>4</v>
      </c>
      <c r="D9" s="170" t="s">
        <v>279</v>
      </c>
      <c r="E9" s="168">
        <v>0</v>
      </c>
      <c r="F9" s="33">
        <v>1</v>
      </c>
      <c r="G9" s="170" t="s">
        <v>279</v>
      </c>
      <c r="H9" s="168">
        <v>0</v>
      </c>
      <c r="I9" s="33">
        <v>3</v>
      </c>
      <c r="J9" s="170" t="s">
        <v>279</v>
      </c>
    </row>
    <row r="10" spans="1:10" ht="24.95" customHeight="1" x14ac:dyDescent="0.25">
      <c r="A10" s="8" t="s">
        <v>107</v>
      </c>
      <c r="B10" s="168">
        <v>28</v>
      </c>
      <c r="C10" s="33">
        <v>26</v>
      </c>
      <c r="D10" s="170">
        <f t="shared" si="0"/>
        <v>-7.1428571428571388</v>
      </c>
      <c r="E10" s="168">
        <v>11</v>
      </c>
      <c r="F10" s="33">
        <v>13</v>
      </c>
      <c r="G10" s="170">
        <f t="shared" si="1"/>
        <v>18.181818181818187</v>
      </c>
      <c r="H10" s="168">
        <v>66</v>
      </c>
      <c r="I10" s="33">
        <v>46</v>
      </c>
      <c r="J10" s="170">
        <f t="shared" si="2"/>
        <v>-30.303030303030297</v>
      </c>
    </row>
    <row r="11" spans="1:10" ht="24.95" customHeight="1" x14ac:dyDescent="0.25">
      <c r="A11" s="8" t="s">
        <v>108</v>
      </c>
      <c r="B11" s="168">
        <v>321</v>
      </c>
      <c r="C11" s="33">
        <v>341</v>
      </c>
      <c r="D11" s="170">
        <f t="shared" si="0"/>
        <v>6.2305295950155823</v>
      </c>
      <c r="E11" s="168">
        <v>85</v>
      </c>
      <c r="F11" s="33">
        <v>97</v>
      </c>
      <c r="G11" s="170">
        <f t="shared" si="1"/>
        <v>14.117647058823536</v>
      </c>
      <c r="H11" s="168">
        <v>488</v>
      </c>
      <c r="I11" s="33">
        <v>482</v>
      </c>
      <c r="J11" s="170">
        <f t="shared" si="2"/>
        <v>-1.2295081967213122</v>
      </c>
    </row>
    <row r="12" spans="1:10" ht="24.95" customHeight="1" x14ac:dyDescent="0.25">
      <c r="A12" s="8" t="s">
        <v>109</v>
      </c>
      <c r="B12" s="168">
        <v>0</v>
      </c>
      <c r="C12" s="168">
        <v>1</v>
      </c>
      <c r="D12" s="170" t="s">
        <v>279</v>
      </c>
      <c r="E12" s="168">
        <v>0</v>
      </c>
      <c r="F12" s="168">
        <v>0</v>
      </c>
      <c r="G12" s="170"/>
      <c r="H12" s="168">
        <v>0</v>
      </c>
      <c r="I12" s="168">
        <v>2</v>
      </c>
      <c r="J12" s="170" t="s">
        <v>279</v>
      </c>
    </row>
    <row r="13" spans="1:10" ht="24.95" customHeight="1" x14ac:dyDescent="0.25">
      <c r="A13" s="8" t="s">
        <v>110</v>
      </c>
      <c r="B13" s="168">
        <v>70</v>
      </c>
      <c r="C13" s="168">
        <v>72</v>
      </c>
      <c r="D13" s="170">
        <f t="shared" si="0"/>
        <v>2.8571428571428612</v>
      </c>
      <c r="E13" s="168">
        <v>20</v>
      </c>
      <c r="F13" s="168">
        <v>20</v>
      </c>
      <c r="G13" s="170">
        <f t="shared" si="1"/>
        <v>0</v>
      </c>
      <c r="H13" s="168">
        <v>86</v>
      </c>
      <c r="I13" s="168">
        <v>87</v>
      </c>
      <c r="J13" s="170">
        <f t="shared" si="2"/>
        <v>1.1627906976744242</v>
      </c>
    </row>
    <row r="14" spans="1:10" ht="24.95" customHeight="1" x14ac:dyDescent="0.25">
      <c r="A14" s="8" t="s">
        <v>111</v>
      </c>
      <c r="B14" s="168">
        <v>0</v>
      </c>
      <c r="C14" s="168">
        <v>0</v>
      </c>
      <c r="D14" s="170"/>
      <c r="E14" s="168">
        <v>0</v>
      </c>
      <c r="F14" s="168">
        <v>0</v>
      </c>
      <c r="G14" s="170"/>
      <c r="H14" s="168">
        <v>0</v>
      </c>
      <c r="I14" s="168">
        <v>0</v>
      </c>
      <c r="J14" s="170"/>
    </row>
    <row r="15" spans="1:10" ht="24.95" customHeight="1" x14ac:dyDescent="0.25">
      <c r="A15" s="8" t="s">
        <v>112</v>
      </c>
      <c r="B15" s="168">
        <v>346</v>
      </c>
      <c r="C15" s="168">
        <v>238</v>
      </c>
      <c r="D15" s="170">
        <f t="shared" si="0"/>
        <v>-31.213872832369944</v>
      </c>
      <c r="E15" s="168">
        <v>104</v>
      </c>
      <c r="F15" s="168">
        <v>87</v>
      </c>
      <c r="G15" s="170">
        <f t="shared" si="1"/>
        <v>-16.34615384615384</v>
      </c>
      <c r="H15" s="168">
        <v>489</v>
      </c>
      <c r="I15" s="168">
        <v>351</v>
      </c>
      <c r="J15" s="170">
        <f t="shared" si="2"/>
        <v>-28.220858895705518</v>
      </c>
    </row>
    <row r="16" spans="1:10" ht="24.95" customHeight="1" x14ac:dyDescent="0.25">
      <c r="A16" s="8" t="s">
        <v>113</v>
      </c>
      <c r="B16" s="168">
        <v>0</v>
      </c>
      <c r="C16" s="168">
        <v>0</v>
      </c>
      <c r="D16" s="170"/>
      <c r="E16" s="168">
        <v>0</v>
      </c>
      <c r="F16" s="168">
        <v>0</v>
      </c>
      <c r="G16" s="170"/>
      <c r="H16" s="168">
        <v>0</v>
      </c>
      <c r="I16" s="168">
        <v>0</v>
      </c>
      <c r="J16" s="170"/>
    </row>
    <row r="17" spans="1:10" ht="24.95" customHeight="1" x14ac:dyDescent="0.25">
      <c r="A17" s="8" t="s">
        <v>114</v>
      </c>
      <c r="B17" s="168">
        <v>554</v>
      </c>
      <c r="C17" s="168">
        <v>499</v>
      </c>
      <c r="D17" s="170">
        <f t="shared" si="0"/>
        <v>-9.927797833935017</v>
      </c>
      <c r="E17" s="168">
        <v>163</v>
      </c>
      <c r="F17" s="168">
        <v>147</v>
      </c>
      <c r="G17" s="170">
        <f t="shared" si="1"/>
        <v>-9.8159509202453989</v>
      </c>
      <c r="H17" s="168">
        <v>871</v>
      </c>
      <c r="I17" s="168">
        <v>729</v>
      </c>
      <c r="J17" s="170">
        <f t="shared" si="2"/>
        <v>-16.30309988518944</v>
      </c>
    </row>
    <row r="18" spans="1:10" ht="24.95" customHeight="1" x14ac:dyDescent="0.25">
      <c r="A18" s="8" t="s">
        <v>115</v>
      </c>
      <c r="B18" s="168">
        <v>7</v>
      </c>
      <c r="C18" s="168">
        <v>10</v>
      </c>
      <c r="D18" s="170">
        <f t="shared" si="0"/>
        <v>42.857142857142861</v>
      </c>
      <c r="E18" s="168">
        <v>3</v>
      </c>
      <c r="F18" s="168">
        <v>6</v>
      </c>
      <c r="G18" s="170">
        <f t="shared" si="1"/>
        <v>100</v>
      </c>
      <c r="H18" s="168">
        <v>6</v>
      </c>
      <c r="I18" s="168">
        <v>7</v>
      </c>
      <c r="J18" s="170">
        <f t="shared" si="2"/>
        <v>16.666666666666671</v>
      </c>
    </row>
    <row r="19" spans="1:10" ht="24.95" customHeight="1" x14ac:dyDescent="0.25">
      <c r="A19" s="8" t="s">
        <v>116</v>
      </c>
      <c r="B19" s="168">
        <v>0</v>
      </c>
      <c r="C19" s="168">
        <v>0</v>
      </c>
      <c r="D19" s="170"/>
      <c r="E19" s="168">
        <v>0</v>
      </c>
      <c r="F19" s="168">
        <v>0</v>
      </c>
      <c r="G19" s="170"/>
      <c r="H19" s="168">
        <v>0</v>
      </c>
      <c r="I19" s="168">
        <v>0</v>
      </c>
      <c r="J19" s="170"/>
    </row>
    <row r="20" spans="1:10" ht="24.95" customHeight="1" x14ac:dyDescent="0.25">
      <c r="A20" s="8" t="s">
        <v>117</v>
      </c>
      <c r="B20" s="168">
        <v>6</v>
      </c>
      <c r="C20" s="168">
        <v>6</v>
      </c>
      <c r="D20" s="170">
        <f t="shared" si="0"/>
        <v>0</v>
      </c>
      <c r="E20" s="168">
        <v>0</v>
      </c>
      <c r="F20" s="168">
        <v>0</v>
      </c>
      <c r="G20" s="170"/>
      <c r="H20" s="168">
        <v>14</v>
      </c>
      <c r="I20" s="168">
        <v>8</v>
      </c>
      <c r="J20" s="170">
        <f t="shared" si="2"/>
        <v>-42.857142857142854</v>
      </c>
    </row>
    <row r="21" spans="1:10" ht="24.95" customHeight="1" x14ac:dyDescent="0.25">
      <c r="A21" s="169" t="s">
        <v>288</v>
      </c>
      <c r="B21" s="168">
        <v>1</v>
      </c>
      <c r="C21" s="168">
        <v>2</v>
      </c>
      <c r="D21" s="170">
        <f t="shared" si="0"/>
        <v>100</v>
      </c>
      <c r="E21" s="168">
        <v>0</v>
      </c>
      <c r="F21" s="168">
        <v>0</v>
      </c>
      <c r="G21" s="170"/>
      <c r="H21" s="168">
        <v>1</v>
      </c>
      <c r="I21" s="168">
        <v>2</v>
      </c>
      <c r="J21" s="170">
        <f t="shared" si="2"/>
        <v>100</v>
      </c>
    </row>
    <row r="22" spans="1:10" ht="24.95" customHeight="1" x14ac:dyDescent="0.25">
      <c r="A22" s="8" t="s">
        <v>118</v>
      </c>
      <c r="B22" s="168">
        <v>168</v>
      </c>
      <c r="C22" s="168">
        <v>151</v>
      </c>
      <c r="D22" s="170">
        <f t="shared" si="0"/>
        <v>-10.11904761904762</v>
      </c>
      <c r="E22" s="168">
        <v>44</v>
      </c>
      <c r="F22" s="168">
        <v>43</v>
      </c>
      <c r="G22" s="170">
        <f t="shared" ref="G22:G28" si="3">F22*100/E22-100</f>
        <v>-2.2727272727272663</v>
      </c>
      <c r="H22" s="168">
        <v>250</v>
      </c>
      <c r="I22" s="168">
        <v>201</v>
      </c>
      <c r="J22" s="170">
        <f t="shared" si="2"/>
        <v>-19.599999999999994</v>
      </c>
    </row>
    <row r="23" spans="1:10" ht="24.95" customHeight="1" x14ac:dyDescent="0.25">
      <c r="A23" s="8" t="s">
        <v>119</v>
      </c>
      <c r="B23" s="168">
        <v>9</v>
      </c>
      <c r="C23" s="168">
        <v>2</v>
      </c>
      <c r="D23" s="170">
        <f t="shared" si="0"/>
        <v>-77.777777777777771</v>
      </c>
      <c r="E23" s="168">
        <v>0</v>
      </c>
      <c r="F23" s="168">
        <v>0</v>
      </c>
      <c r="G23" s="170"/>
      <c r="H23" s="168">
        <v>19</v>
      </c>
      <c r="I23" s="168">
        <v>4</v>
      </c>
      <c r="J23" s="170">
        <f t="shared" si="2"/>
        <v>-78.94736842105263</v>
      </c>
    </row>
    <row r="24" spans="1:10" ht="24.95" customHeight="1" x14ac:dyDescent="0.25">
      <c r="A24" s="8" t="s">
        <v>192</v>
      </c>
      <c r="B24" s="168">
        <v>83</v>
      </c>
      <c r="C24" s="168">
        <v>95</v>
      </c>
      <c r="D24" s="170">
        <f t="shared" si="0"/>
        <v>14.4578313253012</v>
      </c>
      <c r="E24" s="168">
        <v>12</v>
      </c>
      <c r="F24" s="168">
        <v>15</v>
      </c>
      <c r="G24" s="170">
        <f t="shared" si="3"/>
        <v>25</v>
      </c>
      <c r="H24" s="168">
        <v>152</v>
      </c>
      <c r="I24" s="168">
        <v>148</v>
      </c>
      <c r="J24" s="170">
        <f t="shared" si="2"/>
        <v>-2.6315789473684248</v>
      </c>
    </row>
    <row r="25" spans="1:10" ht="24.95" customHeight="1" x14ac:dyDescent="0.25">
      <c r="A25" s="8" t="s">
        <v>120</v>
      </c>
      <c r="B25" s="168">
        <v>39</v>
      </c>
      <c r="C25" s="168">
        <v>43</v>
      </c>
      <c r="D25" s="170">
        <f t="shared" si="0"/>
        <v>10.256410256410263</v>
      </c>
      <c r="E25" s="168">
        <v>9</v>
      </c>
      <c r="F25" s="168">
        <v>6</v>
      </c>
      <c r="G25" s="170">
        <f t="shared" si="3"/>
        <v>-33.333333333333329</v>
      </c>
      <c r="H25" s="168">
        <v>76</v>
      </c>
      <c r="I25" s="168">
        <v>63</v>
      </c>
      <c r="J25" s="170">
        <f t="shared" si="2"/>
        <v>-17.10526315789474</v>
      </c>
    </row>
    <row r="26" spans="1:10" ht="24.95" customHeight="1" x14ac:dyDescent="0.25">
      <c r="A26" s="8" t="s">
        <v>121</v>
      </c>
      <c r="B26" s="168">
        <v>26</v>
      </c>
      <c r="C26" s="168">
        <v>34</v>
      </c>
      <c r="D26" s="170">
        <f t="shared" si="0"/>
        <v>30.769230769230774</v>
      </c>
      <c r="E26" s="168">
        <v>3</v>
      </c>
      <c r="F26" s="168">
        <v>6</v>
      </c>
      <c r="G26" s="170">
        <f t="shared" si="3"/>
        <v>100</v>
      </c>
      <c r="H26" s="168">
        <v>30</v>
      </c>
      <c r="I26" s="168">
        <v>44</v>
      </c>
      <c r="J26" s="170">
        <f t="shared" si="2"/>
        <v>46.666666666666657</v>
      </c>
    </row>
    <row r="27" spans="1:10" ht="24.95" customHeight="1" x14ac:dyDescent="0.25">
      <c r="A27" s="8" t="s">
        <v>122</v>
      </c>
      <c r="B27" s="168">
        <v>51</v>
      </c>
      <c r="C27" s="168">
        <v>48</v>
      </c>
      <c r="D27" s="170">
        <f t="shared" si="0"/>
        <v>-5.8823529411764639</v>
      </c>
      <c r="E27" s="168">
        <v>11</v>
      </c>
      <c r="F27" s="168">
        <v>15</v>
      </c>
      <c r="G27" s="170">
        <f t="shared" si="3"/>
        <v>36.363636363636374</v>
      </c>
      <c r="H27" s="168">
        <v>93</v>
      </c>
      <c r="I27" s="168">
        <v>74</v>
      </c>
      <c r="J27" s="170">
        <f t="shared" si="2"/>
        <v>-20.430107526881727</v>
      </c>
    </row>
    <row r="28" spans="1:10" ht="24.95" customHeight="1" x14ac:dyDescent="0.25">
      <c r="A28" s="8" t="s">
        <v>193</v>
      </c>
      <c r="B28" s="168">
        <v>182</v>
      </c>
      <c r="C28" s="168">
        <v>232</v>
      </c>
      <c r="D28" s="170">
        <f t="shared" si="0"/>
        <v>27.472527472527474</v>
      </c>
      <c r="E28" s="168">
        <v>62</v>
      </c>
      <c r="F28" s="168">
        <v>87</v>
      </c>
      <c r="G28" s="170">
        <f t="shared" si="3"/>
        <v>40.322580645161281</v>
      </c>
      <c r="H28" s="168">
        <v>304</v>
      </c>
      <c r="I28" s="168">
        <v>332</v>
      </c>
      <c r="J28" s="170">
        <f t="shared" si="2"/>
        <v>9.2105263157894797</v>
      </c>
    </row>
    <row r="29" spans="1:10" ht="24.95" customHeight="1" x14ac:dyDescent="0.25">
      <c r="A29" s="8" t="s">
        <v>123</v>
      </c>
      <c r="B29" s="168">
        <v>1</v>
      </c>
      <c r="C29" s="168">
        <v>0</v>
      </c>
      <c r="D29" s="171" t="s">
        <v>278</v>
      </c>
      <c r="E29" s="168">
        <v>1</v>
      </c>
      <c r="F29" s="168">
        <v>0</v>
      </c>
      <c r="G29" s="172" t="s">
        <v>278</v>
      </c>
      <c r="H29" s="168">
        <v>2</v>
      </c>
      <c r="I29" s="168">
        <v>0</v>
      </c>
      <c r="J29" s="172" t="s">
        <v>278</v>
      </c>
    </row>
    <row r="30" spans="1:10" ht="24.95" customHeight="1" x14ac:dyDescent="0.25">
      <c r="A30" s="8" t="s">
        <v>124</v>
      </c>
      <c r="B30" s="168">
        <v>1</v>
      </c>
      <c r="C30" s="168">
        <v>2</v>
      </c>
      <c r="D30" s="170">
        <f t="shared" si="0"/>
        <v>100</v>
      </c>
      <c r="E30" s="168">
        <v>0</v>
      </c>
      <c r="F30" s="168">
        <v>0</v>
      </c>
      <c r="G30" s="170"/>
      <c r="H30" s="168">
        <v>1</v>
      </c>
      <c r="I30" s="168">
        <v>4</v>
      </c>
      <c r="J30" s="170">
        <f t="shared" si="2"/>
        <v>300</v>
      </c>
    </row>
    <row r="31" spans="1:10" ht="24.95" customHeight="1" x14ac:dyDescent="0.25">
      <c r="A31" s="8" t="s">
        <v>194</v>
      </c>
      <c r="B31" s="168">
        <v>6</v>
      </c>
      <c r="C31" s="168">
        <v>13</v>
      </c>
      <c r="D31" s="170">
        <f t="shared" si="0"/>
        <v>116.66666666666666</v>
      </c>
      <c r="E31" s="168">
        <v>0</v>
      </c>
      <c r="F31" s="168">
        <v>6</v>
      </c>
      <c r="G31" s="170" t="s">
        <v>279</v>
      </c>
      <c r="H31" s="168">
        <v>13</v>
      </c>
      <c r="I31" s="168">
        <v>14</v>
      </c>
      <c r="J31" s="170">
        <f t="shared" si="2"/>
        <v>7.6923076923076934</v>
      </c>
    </row>
    <row r="32" spans="1:10" ht="24.95" customHeight="1" x14ac:dyDescent="0.25">
      <c r="A32" s="8" t="s">
        <v>125</v>
      </c>
      <c r="B32" s="168">
        <v>119</v>
      </c>
      <c r="C32" s="168">
        <v>138</v>
      </c>
      <c r="D32" s="170">
        <f t="shared" si="0"/>
        <v>15.966386554621849</v>
      </c>
      <c r="E32" s="168">
        <v>30</v>
      </c>
      <c r="F32" s="168">
        <v>35</v>
      </c>
      <c r="G32" s="170">
        <f t="shared" ref="G32" si="4">F32*100/E32-100</f>
        <v>16.666666666666671</v>
      </c>
      <c r="H32" s="168">
        <v>177</v>
      </c>
      <c r="I32" s="168">
        <v>206</v>
      </c>
      <c r="J32" s="170">
        <f t="shared" si="2"/>
        <v>16.384180790960457</v>
      </c>
    </row>
    <row r="33" spans="1:10" ht="24.95" customHeight="1" x14ac:dyDescent="0.25">
      <c r="A33" s="8" t="s">
        <v>126</v>
      </c>
      <c r="B33" s="168">
        <v>2</v>
      </c>
      <c r="C33" s="168">
        <v>0</v>
      </c>
      <c r="D33" s="172" t="s">
        <v>278</v>
      </c>
      <c r="E33" s="168">
        <v>1</v>
      </c>
      <c r="F33" s="168">
        <v>0</v>
      </c>
      <c r="G33" s="172" t="s">
        <v>278</v>
      </c>
      <c r="H33" s="168">
        <v>4</v>
      </c>
      <c r="I33" s="168">
        <v>0</v>
      </c>
      <c r="J33" s="172" t="s">
        <v>278</v>
      </c>
    </row>
    <row r="34" spans="1:10" ht="24.95" customHeight="1" x14ac:dyDescent="0.25">
      <c r="A34" s="8" t="s">
        <v>195</v>
      </c>
      <c r="B34" s="168">
        <v>1</v>
      </c>
      <c r="C34" s="168">
        <v>1</v>
      </c>
      <c r="D34" s="170">
        <f t="shared" ref="D34:D38" si="5">C34*100/B34-100</f>
        <v>0</v>
      </c>
      <c r="E34" s="168">
        <v>0</v>
      </c>
      <c r="F34" s="168">
        <v>0</v>
      </c>
      <c r="G34" s="170"/>
      <c r="H34" s="168">
        <v>1</v>
      </c>
      <c r="I34" s="168">
        <v>3</v>
      </c>
      <c r="J34" s="170">
        <f t="shared" ref="J34:J38" si="6">I34*100/H34-100</f>
        <v>200</v>
      </c>
    </row>
    <row r="35" spans="1:10" ht="24.95" customHeight="1" x14ac:dyDescent="0.25">
      <c r="A35" s="8" t="s">
        <v>127</v>
      </c>
      <c r="B35" s="168">
        <v>78</v>
      </c>
      <c r="C35" s="168">
        <v>53</v>
      </c>
      <c r="D35" s="170">
        <f t="shared" si="5"/>
        <v>-32.051282051282058</v>
      </c>
      <c r="E35" s="168">
        <v>23</v>
      </c>
      <c r="F35" s="168">
        <v>30</v>
      </c>
      <c r="G35" s="170">
        <f t="shared" ref="G35:G37" si="7">F35*100/E35-100</f>
        <v>30.434782608695656</v>
      </c>
      <c r="H35" s="168">
        <v>130</v>
      </c>
      <c r="I35" s="168">
        <v>63</v>
      </c>
      <c r="J35" s="170">
        <f t="shared" si="6"/>
        <v>-51.53846153846154</v>
      </c>
    </row>
    <row r="36" spans="1:10" ht="24.95" customHeight="1" x14ac:dyDescent="0.25">
      <c r="A36" s="8" t="s">
        <v>128</v>
      </c>
      <c r="B36" s="168">
        <v>6</v>
      </c>
      <c r="C36" s="168">
        <v>4</v>
      </c>
      <c r="D36" s="170">
        <f t="shared" si="5"/>
        <v>-33.333333333333329</v>
      </c>
      <c r="E36" s="168">
        <v>1</v>
      </c>
      <c r="F36" s="168">
        <v>0</v>
      </c>
      <c r="G36" s="172" t="s">
        <v>278</v>
      </c>
      <c r="H36" s="168">
        <v>13</v>
      </c>
      <c r="I36" s="168">
        <v>4</v>
      </c>
      <c r="J36" s="170">
        <f t="shared" si="6"/>
        <v>-69.230769230769226</v>
      </c>
    </row>
    <row r="37" spans="1:10" ht="24.95" customHeight="1" x14ac:dyDescent="0.25">
      <c r="A37" s="8" t="s">
        <v>129</v>
      </c>
      <c r="B37" s="168">
        <v>15</v>
      </c>
      <c r="C37" s="168">
        <v>11</v>
      </c>
      <c r="D37" s="170">
        <f t="shared" si="5"/>
        <v>-26.666666666666671</v>
      </c>
      <c r="E37" s="168">
        <v>4</v>
      </c>
      <c r="F37" s="168">
        <v>1</v>
      </c>
      <c r="G37" s="170">
        <f t="shared" si="7"/>
        <v>-75</v>
      </c>
      <c r="H37" s="168">
        <v>22</v>
      </c>
      <c r="I37" s="168">
        <v>15</v>
      </c>
      <c r="J37" s="170">
        <f t="shared" si="6"/>
        <v>-31.818181818181813</v>
      </c>
    </row>
    <row r="38" spans="1:10" ht="24.95" customHeight="1" x14ac:dyDescent="0.25">
      <c r="A38" s="8" t="s">
        <v>130</v>
      </c>
      <c r="B38" s="168">
        <v>90</v>
      </c>
      <c r="C38" s="168">
        <v>107</v>
      </c>
      <c r="D38" s="170">
        <f t="shared" si="5"/>
        <v>18.888888888888886</v>
      </c>
      <c r="E38" s="168">
        <v>31</v>
      </c>
      <c r="F38" s="168">
        <v>14</v>
      </c>
      <c r="G38" s="170">
        <f>F38*100/E38-100</f>
        <v>-54.838709677419352</v>
      </c>
      <c r="H38" s="168">
        <v>157</v>
      </c>
      <c r="I38" s="168">
        <v>176</v>
      </c>
      <c r="J38" s="170">
        <f t="shared" si="6"/>
        <v>12.101910828025481</v>
      </c>
    </row>
    <row r="39" spans="1:10" ht="24.95" customHeight="1" x14ac:dyDescent="0.25">
      <c r="A39" s="8" t="s">
        <v>131</v>
      </c>
      <c r="B39" s="168">
        <v>3</v>
      </c>
      <c r="C39" s="168">
        <v>0</v>
      </c>
      <c r="D39" s="172" t="s">
        <v>278</v>
      </c>
      <c r="E39" s="168">
        <v>1</v>
      </c>
      <c r="F39" s="168">
        <v>0</v>
      </c>
      <c r="G39" s="172" t="s">
        <v>278</v>
      </c>
      <c r="H39" s="168">
        <v>4</v>
      </c>
      <c r="I39" s="168">
        <v>0</v>
      </c>
      <c r="J39" s="172" t="s">
        <v>278</v>
      </c>
    </row>
    <row r="40" spans="1:10" ht="24.95" customHeight="1" x14ac:dyDescent="0.25">
      <c r="A40" s="8" t="s">
        <v>132</v>
      </c>
      <c r="B40" s="168">
        <v>126</v>
      </c>
      <c r="C40" s="168">
        <v>123</v>
      </c>
      <c r="D40" s="170">
        <f t="shared" ref="D40:D48" si="8">C40*100/B40-100</f>
        <v>-2.3809523809523796</v>
      </c>
      <c r="E40" s="168">
        <v>41</v>
      </c>
      <c r="F40" s="168">
        <v>31</v>
      </c>
      <c r="G40" s="170">
        <f>F40*100/E40-100</f>
        <v>-24.390243902439025</v>
      </c>
      <c r="H40" s="168">
        <v>177</v>
      </c>
      <c r="I40" s="168">
        <v>159</v>
      </c>
      <c r="J40" s="170">
        <f t="shared" ref="J40:J48" si="9">I40*100/H40-100</f>
        <v>-10.169491525423723</v>
      </c>
    </row>
    <row r="41" spans="1:10" ht="24.95" customHeight="1" x14ac:dyDescent="0.25">
      <c r="A41" s="8" t="s">
        <v>133</v>
      </c>
      <c r="B41" s="168">
        <v>4</v>
      </c>
      <c r="C41" s="168">
        <v>1</v>
      </c>
      <c r="D41" s="170">
        <f t="shared" si="8"/>
        <v>-75</v>
      </c>
      <c r="E41" s="168">
        <v>3</v>
      </c>
      <c r="F41" s="168">
        <v>0</v>
      </c>
      <c r="G41" s="172" t="s">
        <v>278</v>
      </c>
      <c r="H41" s="168">
        <v>5</v>
      </c>
      <c r="I41" s="168">
        <v>2</v>
      </c>
      <c r="J41" s="170">
        <f t="shared" si="9"/>
        <v>-60</v>
      </c>
    </row>
    <row r="42" spans="1:10" ht="24.95" customHeight="1" x14ac:dyDescent="0.25">
      <c r="A42" s="8" t="s">
        <v>134</v>
      </c>
      <c r="B42" s="168">
        <v>2</v>
      </c>
      <c r="C42" s="168">
        <v>0</v>
      </c>
      <c r="D42" s="172" t="s">
        <v>278</v>
      </c>
      <c r="E42" s="168">
        <v>0</v>
      </c>
      <c r="F42" s="168">
        <v>0</v>
      </c>
      <c r="G42" s="170"/>
      <c r="H42" s="168">
        <v>2</v>
      </c>
      <c r="I42" s="168">
        <v>0</v>
      </c>
      <c r="J42" s="172" t="s">
        <v>278</v>
      </c>
    </row>
    <row r="43" spans="1:10" ht="24.95" customHeight="1" x14ac:dyDescent="0.25">
      <c r="A43" s="8" t="s">
        <v>135</v>
      </c>
      <c r="B43" s="168">
        <v>4</v>
      </c>
      <c r="C43" s="168">
        <v>2</v>
      </c>
      <c r="D43" s="170">
        <f t="shared" si="8"/>
        <v>-50</v>
      </c>
      <c r="E43" s="168">
        <v>2</v>
      </c>
      <c r="F43" s="168">
        <v>0</v>
      </c>
      <c r="G43" s="171" t="s">
        <v>278</v>
      </c>
      <c r="H43" s="168">
        <v>4</v>
      </c>
      <c r="I43" s="168">
        <v>2</v>
      </c>
      <c r="J43" s="170">
        <f t="shared" si="9"/>
        <v>-50</v>
      </c>
    </row>
    <row r="44" spans="1:10" ht="24.95" customHeight="1" x14ac:dyDescent="0.25">
      <c r="A44" s="8" t="s">
        <v>196</v>
      </c>
      <c r="B44" s="168">
        <v>96</v>
      </c>
      <c r="C44" s="168">
        <v>103</v>
      </c>
      <c r="D44" s="170">
        <f t="shared" si="8"/>
        <v>7.2916666666666714</v>
      </c>
      <c r="E44" s="168">
        <v>35</v>
      </c>
      <c r="F44" s="168">
        <v>31</v>
      </c>
      <c r="G44" s="170">
        <f>F44*100/E44-100</f>
        <v>-11.428571428571431</v>
      </c>
      <c r="H44" s="168">
        <v>124</v>
      </c>
      <c r="I44" s="168">
        <v>126</v>
      </c>
      <c r="J44" s="170">
        <f t="shared" si="9"/>
        <v>1.6129032258064484</v>
      </c>
    </row>
    <row r="45" spans="1:10" ht="24.95" customHeight="1" x14ac:dyDescent="0.25">
      <c r="A45" s="8" t="s">
        <v>136</v>
      </c>
      <c r="B45" s="168">
        <v>0</v>
      </c>
      <c r="C45" s="168">
        <v>0</v>
      </c>
      <c r="D45" s="170"/>
      <c r="E45" s="168">
        <v>0</v>
      </c>
      <c r="F45" s="168">
        <v>0</v>
      </c>
      <c r="G45" s="170"/>
      <c r="H45" s="168">
        <v>0</v>
      </c>
      <c r="I45" s="168">
        <v>0</v>
      </c>
      <c r="J45" s="170"/>
    </row>
    <row r="46" spans="1:10" ht="24.95" customHeight="1" x14ac:dyDescent="0.25">
      <c r="A46" s="8" t="s">
        <v>137</v>
      </c>
      <c r="B46" s="168">
        <v>39</v>
      </c>
      <c r="C46" s="168">
        <v>39</v>
      </c>
      <c r="D46" s="170">
        <f t="shared" si="8"/>
        <v>0</v>
      </c>
      <c r="E46" s="168">
        <v>14</v>
      </c>
      <c r="F46" s="168">
        <v>5</v>
      </c>
      <c r="G46" s="170">
        <f>F46*100/E46-100</f>
        <v>-64.285714285714278</v>
      </c>
      <c r="H46" s="168">
        <v>55</v>
      </c>
      <c r="I46" s="168">
        <v>55</v>
      </c>
      <c r="J46" s="170">
        <f t="shared" si="9"/>
        <v>0</v>
      </c>
    </row>
    <row r="47" spans="1:10" ht="24.95" customHeight="1" x14ac:dyDescent="0.25">
      <c r="A47" s="8" t="s">
        <v>138</v>
      </c>
      <c r="B47" s="168">
        <v>4</v>
      </c>
      <c r="C47" s="168">
        <v>1</v>
      </c>
      <c r="D47" s="170">
        <f t="shared" si="8"/>
        <v>-75</v>
      </c>
      <c r="E47" s="168">
        <v>1</v>
      </c>
      <c r="F47" s="168">
        <v>0</v>
      </c>
      <c r="G47" s="172" t="s">
        <v>278</v>
      </c>
      <c r="H47" s="168">
        <v>4</v>
      </c>
      <c r="I47" s="168">
        <v>5</v>
      </c>
      <c r="J47" s="170">
        <f t="shared" si="9"/>
        <v>25</v>
      </c>
    </row>
    <row r="48" spans="1:10" ht="27" customHeight="1" x14ac:dyDescent="0.25">
      <c r="A48" s="8" t="s">
        <v>197</v>
      </c>
      <c r="B48" s="168">
        <v>7</v>
      </c>
      <c r="C48" s="168">
        <v>2</v>
      </c>
      <c r="D48" s="170">
        <f t="shared" si="8"/>
        <v>-71.428571428571431</v>
      </c>
      <c r="E48" s="168">
        <v>2</v>
      </c>
      <c r="F48" s="168">
        <v>0</v>
      </c>
      <c r="G48" s="171" t="s">
        <v>278</v>
      </c>
      <c r="H48" s="168">
        <v>12</v>
      </c>
      <c r="I48" s="168">
        <v>6</v>
      </c>
      <c r="J48" s="170">
        <f t="shared" si="9"/>
        <v>-50</v>
      </c>
    </row>
    <row r="49" spans="1:10" ht="27" customHeight="1" x14ac:dyDescent="0.25">
      <c r="A49" s="169" t="s">
        <v>280</v>
      </c>
      <c r="B49" s="168">
        <v>0</v>
      </c>
      <c r="C49" s="168">
        <v>1</v>
      </c>
      <c r="D49" s="170" t="s">
        <v>279</v>
      </c>
      <c r="E49" s="168">
        <v>0</v>
      </c>
      <c r="F49" s="168">
        <v>0</v>
      </c>
      <c r="G49" s="170"/>
      <c r="H49" s="168">
        <v>0</v>
      </c>
      <c r="I49" s="168">
        <v>1</v>
      </c>
      <c r="J49" s="170" t="s">
        <v>279</v>
      </c>
    </row>
    <row r="50" spans="1:10" ht="24.95" customHeight="1" x14ac:dyDescent="0.25">
      <c r="A50" s="8" t="s">
        <v>198</v>
      </c>
      <c r="B50" s="168">
        <v>2</v>
      </c>
      <c r="C50" s="168">
        <v>1</v>
      </c>
      <c r="D50" s="170">
        <f t="shared" ref="D50:D53" si="10">C50*100/B50-100</f>
        <v>-50</v>
      </c>
      <c r="E50" s="168">
        <v>0</v>
      </c>
      <c r="F50" s="168">
        <v>1</v>
      </c>
      <c r="G50" s="170" t="s">
        <v>279</v>
      </c>
      <c r="H50" s="168">
        <v>2</v>
      </c>
      <c r="I50" s="168">
        <v>3</v>
      </c>
      <c r="J50" s="170">
        <f t="shared" ref="J50:J53" si="11">I50*100/H50-100</f>
        <v>50</v>
      </c>
    </row>
    <row r="51" spans="1:10" ht="24.95" customHeight="1" x14ac:dyDescent="0.25">
      <c r="A51" s="8" t="s">
        <v>199</v>
      </c>
      <c r="B51" s="168">
        <v>11</v>
      </c>
      <c r="C51" s="168">
        <v>6</v>
      </c>
      <c r="D51" s="170">
        <f t="shared" si="10"/>
        <v>-45.454545454545453</v>
      </c>
      <c r="E51" s="168">
        <v>3</v>
      </c>
      <c r="F51" s="168">
        <v>3</v>
      </c>
      <c r="G51" s="170">
        <f>F51*100/E51-100</f>
        <v>0</v>
      </c>
      <c r="H51" s="168">
        <v>8</v>
      </c>
      <c r="I51" s="168">
        <v>4</v>
      </c>
      <c r="J51" s="170">
        <f t="shared" si="11"/>
        <v>-50</v>
      </c>
    </row>
    <row r="52" spans="1:10" ht="24.95" customHeight="1" x14ac:dyDescent="0.25">
      <c r="A52" s="8" t="s">
        <v>200</v>
      </c>
      <c r="B52" s="168">
        <v>18</v>
      </c>
      <c r="C52" s="168">
        <v>14</v>
      </c>
      <c r="D52" s="170">
        <f t="shared" si="10"/>
        <v>-22.222222222222229</v>
      </c>
      <c r="E52" s="168">
        <v>9</v>
      </c>
      <c r="F52" s="168">
        <v>4</v>
      </c>
      <c r="G52" s="170">
        <f>F52*100/E52-100</f>
        <v>-55.555555555555557</v>
      </c>
      <c r="H52" s="168">
        <v>24</v>
      </c>
      <c r="I52" s="168">
        <v>25</v>
      </c>
      <c r="J52" s="170">
        <f t="shared" si="11"/>
        <v>4.1666666666666714</v>
      </c>
    </row>
    <row r="53" spans="1:10" ht="24.95" customHeight="1" x14ac:dyDescent="0.25">
      <c r="A53" s="8" t="s">
        <v>201</v>
      </c>
      <c r="B53" s="168">
        <v>18</v>
      </c>
      <c r="C53" s="168">
        <v>23</v>
      </c>
      <c r="D53" s="170">
        <f t="shared" si="10"/>
        <v>27.777777777777771</v>
      </c>
      <c r="E53" s="168">
        <v>10</v>
      </c>
      <c r="F53" s="168">
        <v>5</v>
      </c>
      <c r="G53" s="170">
        <f>F53*100/E53-100</f>
        <v>-50</v>
      </c>
      <c r="H53" s="168">
        <v>22</v>
      </c>
      <c r="I53" s="168">
        <v>33</v>
      </c>
      <c r="J53" s="170">
        <f t="shared" si="11"/>
        <v>50</v>
      </c>
    </row>
    <row r="54" spans="1:10" ht="24.95" customHeight="1" x14ac:dyDescent="0.25">
      <c r="A54" s="8" t="s">
        <v>87</v>
      </c>
      <c r="B54" s="168">
        <v>66</v>
      </c>
      <c r="C54" s="33">
        <v>61</v>
      </c>
      <c r="D54" s="170">
        <f>C54*100/B54-100</f>
        <v>-7.5757575757575779</v>
      </c>
      <c r="E54" s="168">
        <v>24</v>
      </c>
      <c r="F54" s="33">
        <v>15</v>
      </c>
      <c r="G54" s="170">
        <f>F54*100/E54-100</f>
        <v>-37.5</v>
      </c>
      <c r="H54" s="168">
        <v>98</v>
      </c>
      <c r="I54" s="33">
        <v>83</v>
      </c>
      <c r="J54" s="170">
        <f>I54*100/H54-100</f>
        <v>-15.306122448979593</v>
      </c>
    </row>
    <row r="55" spans="1:10" ht="24.95" customHeight="1" x14ac:dyDescent="0.25">
      <c r="A55" s="8" t="s">
        <v>187</v>
      </c>
      <c r="B55" s="168">
        <v>12</v>
      </c>
      <c r="C55" s="33">
        <v>23</v>
      </c>
      <c r="D55" s="170">
        <f t="shared" ref="D55:D89" si="12">C55*100/B55-100</f>
        <v>91.666666666666657</v>
      </c>
      <c r="E55" s="168">
        <v>4</v>
      </c>
      <c r="F55" s="33">
        <v>12</v>
      </c>
      <c r="G55" s="170">
        <f t="shared" ref="G55:G73" si="13">F55*100/E55-100</f>
        <v>200</v>
      </c>
      <c r="H55" s="168">
        <v>18</v>
      </c>
      <c r="I55" s="33">
        <v>28</v>
      </c>
      <c r="J55" s="170">
        <f t="shared" ref="J55:J89" si="14">I55*100/H55-100</f>
        <v>55.555555555555543</v>
      </c>
    </row>
    <row r="56" spans="1:10" ht="24.95" customHeight="1" x14ac:dyDescent="0.25">
      <c r="A56" s="8" t="s">
        <v>88</v>
      </c>
      <c r="B56" s="168">
        <v>102</v>
      </c>
      <c r="C56" s="33">
        <v>80</v>
      </c>
      <c r="D56" s="170">
        <f t="shared" si="12"/>
        <v>-21.568627450980387</v>
      </c>
      <c r="E56" s="168">
        <v>33</v>
      </c>
      <c r="F56" s="33">
        <v>19</v>
      </c>
      <c r="G56" s="170">
        <f t="shared" si="13"/>
        <v>-42.424242424242422</v>
      </c>
      <c r="H56" s="168">
        <v>194</v>
      </c>
      <c r="I56" s="33">
        <v>152</v>
      </c>
      <c r="J56" s="170">
        <f t="shared" si="14"/>
        <v>-21.649484536082468</v>
      </c>
    </row>
    <row r="57" spans="1:10" ht="24.95" customHeight="1" x14ac:dyDescent="0.25">
      <c r="A57" s="8" t="s">
        <v>89</v>
      </c>
      <c r="B57" s="168">
        <v>34</v>
      </c>
      <c r="C57" s="33">
        <v>40</v>
      </c>
      <c r="D57" s="170">
        <f t="shared" si="12"/>
        <v>17.647058823529406</v>
      </c>
      <c r="E57" s="168">
        <v>9</v>
      </c>
      <c r="F57" s="33">
        <v>12</v>
      </c>
      <c r="G57" s="170">
        <f t="shared" si="13"/>
        <v>33.333333333333343</v>
      </c>
      <c r="H57" s="168">
        <v>51</v>
      </c>
      <c r="I57" s="33">
        <v>65</v>
      </c>
      <c r="J57" s="170">
        <f t="shared" si="14"/>
        <v>27.450980392156865</v>
      </c>
    </row>
    <row r="58" spans="1:10" ht="24.95" customHeight="1" x14ac:dyDescent="0.25">
      <c r="A58" s="8" t="s">
        <v>90</v>
      </c>
      <c r="B58" s="168">
        <v>76</v>
      </c>
      <c r="C58" s="33">
        <v>106</v>
      </c>
      <c r="D58" s="170">
        <f t="shared" si="12"/>
        <v>39.473684210526329</v>
      </c>
      <c r="E58" s="168">
        <v>30</v>
      </c>
      <c r="F58" s="33">
        <v>41</v>
      </c>
      <c r="G58" s="170">
        <f t="shared" si="13"/>
        <v>36.666666666666657</v>
      </c>
      <c r="H58" s="168">
        <v>115</v>
      </c>
      <c r="I58" s="33">
        <v>138</v>
      </c>
      <c r="J58" s="170">
        <f t="shared" si="14"/>
        <v>20</v>
      </c>
    </row>
    <row r="59" spans="1:10" ht="24.95" customHeight="1" x14ac:dyDescent="0.25">
      <c r="A59" s="8" t="s">
        <v>188</v>
      </c>
      <c r="B59" s="168">
        <v>0</v>
      </c>
      <c r="C59" s="33">
        <v>1</v>
      </c>
      <c r="D59" s="170" t="s">
        <v>279</v>
      </c>
      <c r="E59" s="168">
        <v>0</v>
      </c>
      <c r="F59" s="33">
        <v>3</v>
      </c>
      <c r="G59" s="170" t="s">
        <v>279</v>
      </c>
      <c r="H59" s="168">
        <v>0</v>
      </c>
      <c r="I59" s="33">
        <v>4</v>
      </c>
      <c r="J59" s="170" t="s">
        <v>279</v>
      </c>
    </row>
    <row r="60" spans="1:10" ht="24.95" customHeight="1" x14ac:dyDescent="0.25">
      <c r="A60" s="8" t="s">
        <v>189</v>
      </c>
      <c r="B60" s="168">
        <v>146</v>
      </c>
      <c r="C60" s="33">
        <v>108</v>
      </c>
      <c r="D60" s="170">
        <f t="shared" si="12"/>
        <v>-26.027397260273972</v>
      </c>
      <c r="E60" s="168">
        <v>34</v>
      </c>
      <c r="F60" s="33">
        <v>27</v>
      </c>
      <c r="G60" s="170">
        <f t="shared" si="13"/>
        <v>-20.588235294117652</v>
      </c>
      <c r="H60" s="168">
        <v>230</v>
      </c>
      <c r="I60" s="33">
        <v>180</v>
      </c>
      <c r="J60" s="170">
        <f t="shared" si="14"/>
        <v>-21.739130434782609</v>
      </c>
    </row>
    <row r="61" spans="1:10" ht="24.95" customHeight="1" x14ac:dyDescent="0.25">
      <c r="A61" s="8" t="s">
        <v>91</v>
      </c>
      <c r="B61" s="168">
        <v>119</v>
      </c>
      <c r="C61" s="33">
        <v>101</v>
      </c>
      <c r="D61" s="170">
        <f t="shared" si="12"/>
        <v>-15.12605042016807</v>
      </c>
      <c r="E61" s="168">
        <v>39</v>
      </c>
      <c r="F61" s="33">
        <v>32</v>
      </c>
      <c r="G61" s="170">
        <f t="shared" si="13"/>
        <v>-17.948717948717942</v>
      </c>
      <c r="H61" s="168">
        <v>167</v>
      </c>
      <c r="I61" s="33">
        <v>106</v>
      </c>
      <c r="J61" s="170">
        <f t="shared" si="14"/>
        <v>-36.526946107784433</v>
      </c>
    </row>
    <row r="62" spans="1:10" ht="24.95" customHeight="1" x14ac:dyDescent="0.25">
      <c r="A62" s="8" t="s">
        <v>92</v>
      </c>
      <c r="B62" s="168">
        <v>1</v>
      </c>
      <c r="C62" s="33">
        <v>0</v>
      </c>
      <c r="D62" s="171" t="s">
        <v>278</v>
      </c>
      <c r="E62" s="168">
        <v>0</v>
      </c>
      <c r="F62" s="33">
        <v>0</v>
      </c>
      <c r="G62" s="170"/>
      <c r="H62" s="168">
        <v>1</v>
      </c>
      <c r="I62" s="33">
        <v>0</v>
      </c>
      <c r="J62" s="172" t="s">
        <v>278</v>
      </c>
    </row>
    <row r="63" spans="1:10" ht="24.95" customHeight="1" x14ac:dyDescent="0.25">
      <c r="A63" s="8" t="s">
        <v>93</v>
      </c>
      <c r="B63" s="168">
        <v>39</v>
      </c>
      <c r="C63" s="33">
        <v>55</v>
      </c>
      <c r="D63" s="170">
        <f t="shared" si="12"/>
        <v>41.025641025641022</v>
      </c>
      <c r="E63" s="168">
        <v>13</v>
      </c>
      <c r="F63" s="33">
        <v>11</v>
      </c>
      <c r="G63" s="170">
        <f t="shared" si="13"/>
        <v>-15.384615384615387</v>
      </c>
      <c r="H63" s="168">
        <v>49</v>
      </c>
      <c r="I63" s="33">
        <v>76</v>
      </c>
      <c r="J63" s="170">
        <f t="shared" si="14"/>
        <v>55.102040816326536</v>
      </c>
    </row>
    <row r="64" spans="1:10" ht="24.95" customHeight="1" x14ac:dyDescent="0.25">
      <c r="A64" s="8" t="s">
        <v>94</v>
      </c>
      <c r="B64" s="168">
        <v>29</v>
      </c>
      <c r="C64" s="33">
        <v>28</v>
      </c>
      <c r="D64" s="170">
        <f t="shared" si="12"/>
        <v>-3.448275862068968</v>
      </c>
      <c r="E64" s="168">
        <v>14</v>
      </c>
      <c r="F64" s="33">
        <v>3</v>
      </c>
      <c r="G64" s="170">
        <f t="shared" si="13"/>
        <v>-78.571428571428569</v>
      </c>
      <c r="H64" s="168">
        <v>44</v>
      </c>
      <c r="I64" s="33">
        <v>38</v>
      </c>
      <c r="J64" s="170">
        <f t="shared" si="14"/>
        <v>-13.63636363636364</v>
      </c>
    </row>
    <row r="65" spans="1:11" ht="24.95" customHeight="1" x14ac:dyDescent="0.25">
      <c r="A65" s="8" t="s">
        <v>95</v>
      </c>
      <c r="B65" s="168">
        <v>1</v>
      </c>
      <c r="C65" s="33">
        <v>0</v>
      </c>
      <c r="D65" s="171" t="s">
        <v>278</v>
      </c>
      <c r="E65" s="168">
        <v>0</v>
      </c>
      <c r="F65" s="33">
        <v>0</v>
      </c>
      <c r="G65" s="170"/>
      <c r="H65" s="168">
        <v>1</v>
      </c>
      <c r="I65" s="33">
        <v>0</v>
      </c>
      <c r="J65" s="172" t="s">
        <v>278</v>
      </c>
    </row>
    <row r="66" spans="1:11" ht="24.95" customHeight="1" x14ac:dyDescent="0.25">
      <c r="A66" s="8" t="s">
        <v>96</v>
      </c>
      <c r="B66" s="168">
        <v>54</v>
      </c>
      <c r="C66" s="33">
        <v>45</v>
      </c>
      <c r="D66" s="170">
        <f t="shared" si="12"/>
        <v>-16.666666666666671</v>
      </c>
      <c r="E66" s="168">
        <v>10</v>
      </c>
      <c r="F66" s="33">
        <v>9</v>
      </c>
      <c r="G66" s="170">
        <f t="shared" si="13"/>
        <v>-10</v>
      </c>
      <c r="H66" s="168">
        <v>77</v>
      </c>
      <c r="I66" s="33">
        <v>66</v>
      </c>
      <c r="J66" s="170">
        <f t="shared" si="14"/>
        <v>-14.285714285714292</v>
      </c>
    </row>
    <row r="67" spans="1:11" ht="24.95" customHeight="1" x14ac:dyDescent="0.25">
      <c r="A67" s="8" t="s">
        <v>190</v>
      </c>
      <c r="B67" s="168">
        <v>25</v>
      </c>
      <c r="C67" s="33">
        <v>19</v>
      </c>
      <c r="D67" s="170">
        <f t="shared" si="12"/>
        <v>-24</v>
      </c>
      <c r="E67" s="168">
        <v>2</v>
      </c>
      <c r="F67" s="33">
        <v>7</v>
      </c>
      <c r="G67" s="170">
        <f t="shared" si="13"/>
        <v>250</v>
      </c>
      <c r="H67" s="168">
        <v>39</v>
      </c>
      <c r="I67" s="33">
        <v>18</v>
      </c>
      <c r="J67" s="170">
        <f t="shared" si="14"/>
        <v>-53.846153846153847</v>
      </c>
    </row>
    <row r="68" spans="1:11" ht="24.95" customHeight="1" x14ac:dyDescent="0.25">
      <c r="A68" s="8" t="s">
        <v>191</v>
      </c>
      <c r="B68" s="168">
        <v>0</v>
      </c>
      <c r="C68" s="33">
        <v>0</v>
      </c>
      <c r="D68" s="170"/>
      <c r="E68" s="168">
        <v>0</v>
      </c>
      <c r="F68" s="33">
        <v>0</v>
      </c>
      <c r="G68" s="170"/>
      <c r="H68" s="168">
        <v>0</v>
      </c>
      <c r="I68" s="33">
        <v>0</v>
      </c>
      <c r="J68" s="170"/>
    </row>
    <row r="69" spans="1:11" ht="24.95" customHeight="1" x14ac:dyDescent="0.25">
      <c r="A69" s="8" t="s">
        <v>97</v>
      </c>
      <c r="B69" s="168">
        <v>20</v>
      </c>
      <c r="C69" s="33">
        <v>9</v>
      </c>
      <c r="D69" s="170">
        <f t="shared" si="12"/>
        <v>-55</v>
      </c>
      <c r="E69" s="168">
        <v>15</v>
      </c>
      <c r="F69" s="33">
        <v>2</v>
      </c>
      <c r="G69" s="170">
        <f t="shared" si="13"/>
        <v>-86.666666666666671</v>
      </c>
      <c r="H69" s="168">
        <v>19</v>
      </c>
      <c r="I69" s="33">
        <v>14</v>
      </c>
      <c r="J69" s="170">
        <f t="shared" si="14"/>
        <v>-26.315789473684205</v>
      </c>
    </row>
    <row r="70" spans="1:11" ht="24.95" customHeight="1" x14ac:dyDescent="0.25">
      <c r="A70" s="8" t="s">
        <v>98</v>
      </c>
      <c r="B70" s="168">
        <v>38</v>
      </c>
      <c r="C70" s="33">
        <v>40</v>
      </c>
      <c r="D70" s="170">
        <f t="shared" si="12"/>
        <v>5.2631578947368354</v>
      </c>
      <c r="E70" s="168">
        <v>10</v>
      </c>
      <c r="F70" s="33">
        <v>3</v>
      </c>
      <c r="G70" s="170">
        <f t="shared" si="13"/>
        <v>-70</v>
      </c>
      <c r="H70" s="168">
        <v>53</v>
      </c>
      <c r="I70" s="33">
        <v>68</v>
      </c>
      <c r="J70" s="170">
        <f t="shared" si="14"/>
        <v>28.301886792452819</v>
      </c>
    </row>
    <row r="71" spans="1:11" ht="24.95" customHeight="1" x14ac:dyDescent="0.25">
      <c r="A71" s="8" t="s">
        <v>99</v>
      </c>
      <c r="B71" s="168">
        <v>35</v>
      </c>
      <c r="C71" s="33">
        <v>15</v>
      </c>
      <c r="D71" s="170">
        <f t="shared" si="12"/>
        <v>-57.142857142857146</v>
      </c>
      <c r="E71" s="168">
        <v>19</v>
      </c>
      <c r="F71" s="33">
        <v>9</v>
      </c>
      <c r="G71" s="170">
        <f t="shared" si="13"/>
        <v>-52.631578947368418</v>
      </c>
      <c r="H71" s="168">
        <v>38</v>
      </c>
      <c r="I71" s="33">
        <v>13</v>
      </c>
      <c r="J71" s="170">
        <f t="shared" si="14"/>
        <v>-65.78947368421052</v>
      </c>
    </row>
    <row r="72" spans="1:11" ht="24.95" customHeight="1" x14ac:dyDescent="0.25">
      <c r="A72" s="8" t="s">
        <v>100</v>
      </c>
      <c r="B72" s="168">
        <v>19</v>
      </c>
      <c r="C72" s="33">
        <v>17</v>
      </c>
      <c r="D72" s="170">
        <f t="shared" si="12"/>
        <v>-10.526315789473685</v>
      </c>
      <c r="E72" s="168">
        <v>10</v>
      </c>
      <c r="F72" s="33">
        <v>2</v>
      </c>
      <c r="G72" s="170">
        <f t="shared" si="13"/>
        <v>-80</v>
      </c>
      <c r="H72" s="168">
        <v>38</v>
      </c>
      <c r="I72" s="33">
        <v>30</v>
      </c>
      <c r="J72" s="170">
        <f t="shared" si="14"/>
        <v>-21.05263157894737</v>
      </c>
    </row>
    <row r="73" spans="1:11" ht="24.95" customHeight="1" x14ac:dyDescent="0.25">
      <c r="A73" s="8" t="s">
        <v>101</v>
      </c>
      <c r="B73" s="168">
        <v>15</v>
      </c>
      <c r="C73" s="33">
        <v>21</v>
      </c>
      <c r="D73" s="170">
        <f t="shared" si="12"/>
        <v>40</v>
      </c>
      <c r="E73" s="168">
        <v>3</v>
      </c>
      <c r="F73" s="33">
        <v>5</v>
      </c>
      <c r="G73" s="170">
        <f t="shared" si="13"/>
        <v>66.666666666666657</v>
      </c>
      <c r="H73" s="168">
        <v>25</v>
      </c>
      <c r="I73" s="33">
        <v>29</v>
      </c>
      <c r="J73" s="170">
        <f t="shared" si="14"/>
        <v>16</v>
      </c>
    </row>
    <row r="74" spans="1:11" ht="24.95" customHeight="1" x14ac:dyDescent="0.25">
      <c r="A74" s="8" t="s">
        <v>102</v>
      </c>
      <c r="B74" s="168">
        <v>3</v>
      </c>
      <c r="C74" s="33">
        <v>5</v>
      </c>
      <c r="D74" s="170">
        <f t="shared" si="12"/>
        <v>66.666666666666657</v>
      </c>
      <c r="E74" s="168">
        <v>0</v>
      </c>
      <c r="F74" s="33">
        <v>0</v>
      </c>
      <c r="G74" s="170"/>
      <c r="H74" s="168">
        <v>11</v>
      </c>
      <c r="I74" s="33">
        <v>6</v>
      </c>
      <c r="J74" s="170">
        <f t="shared" si="14"/>
        <v>-45.454545454545453</v>
      </c>
    </row>
    <row r="75" spans="1:11" ht="24.95" customHeight="1" x14ac:dyDescent="0.25">
      <c r="A75" s="8" t="s">
        <v>103</v>
      </c>
      <c r="B75" s="168">
        <v>71</v>
      </c>
      <c r="C75" s="33">
        <v>66</v>
      </c>
      <c r="D75" s="170">
        <f t="shared" si="12"/>
        <v>-7.0422535211267672</v>
      </c>
      <c r="E75" s="168">
        <v>11</v>
      </c>
      <c r="F75" s="33">
        <v>22</v>
      </c>
      <c r="G75" s="170">
        <f t="shared" ref="G75:G85" si="15">F75*100/E75-100</f>
        <v>100</v>
      </c>
      <c r="H75" s="168">
        <v>100</v>
      </c>
      <c r="I75" s="33">
        <v>84</v>
      </c>
      <c r="J75" s="170">
        <f t="shared" si="14"/>
        <v>-16</v>
      </c>
    </row>
    <row r="76" spans="1:11" ht="24.95" customHeight="1" x14ac:dyDescent="0.25">
      <c r="A76" s="8" t="s">
        <v>263</v>
      </c>
      <c r="B76" s="168">
        <v>24</v>
      </c>
      <c r="C76" s="33">
        <v>23</v>
      </c>
      <c r="D76" s="170">
        <f t="shared" si="12"/>
        <v>-4.1666666666666714</v>
      </c>
      <c r="E76" s="168">
        <v>4</v>
      </c>
      <c r="F76" s="33">
        <v>2</v>
      </c>
      <c r="G76" s="170">
        <f t="shared" si="15"/>
        <v>-50</v>
      </c>
      <c r="H76" s="168">
        <v>37</v>
      </c>
      <c r="I76" s="33">
        <v>45</v>
      </c>
      <c r="J76" s="170">
        <f t="shared" si="14"/>
        <v>21.621621621621628</v>
      </c>
    </row>
    <row r="77" spans="1:11" ht="24.95" customHeight="1" x14ac:dyDescent="0.25">
      <c r="A77" s="66" t="s">
        <v>254</v>
      </c>
      <c r="B77" s="168">
        <v>75</v>
      </c>
      <c r="C77" s="33">
        <v>68</v>
      </c>
      <c r="D77" s="170">
        <f t="shared" si="12"/>
        <v>-9.3333333333333286</v>
      </c>
      <c r="E77" s="168">
        <v>30</v>
      </c>
      <c r="F77" s="33">
        <v>18</v>
      </c>
      <c r="G77" s="170">
        <f t="shared" si="15"/>
        <v>-40</v>
      </c>
      <c r="H77" s="168">
        <v>132</v>
      </c>
      <c r="I77" s="33">
        <v>120</v>
      </c>
      <c r="J77" s="170">
        <f t="shared" si="14"/>
        <v>-9.0909090909090935</v>
      </c>
      <c r="K77" s="28"/>
    </row>
    <row r="78" spans="1:11" ht="24.95" customHeight="1" x14ac:dyDescent="0.25">
      <c r="A78" s="66" t="s">
        <v>255</v>
      </c>
      <c r="B78" s="168">
        <v>71</v>
      </c>
      <c r="C78" s="33">
        <v>74</v>
      </c>
      <c r="D78" s="170">
        <f t="shared" si="12"/>
        <v>4.2253521126760631</v>
      </c>
      <c r="E78" s="168">
        <v>13</v>
      </c>
      <c r="F78" s="33">
        <v>27</v>
      </c>
      <c r="G78" s="170">
        <f t="shared" si="15"/>
        <v>107.69230769230768</v>
      </c>
      <c r="H78" s="168">
        <v>91</v>
      </c>
      <c r="I78" s="33">
        <v>115</v>
      </c>
      <c r="J78" s="170">
        <f t="shared" si="14"/>
        <v>26.373626373626379</v>
      </c>
      <c r="K78" s="28"/>
    </row>
    <row r="79" spans="1:11" ht="24.95" customHeight="1" x14ac:dyDescent="0.25">
      <c r="A79" s="66" t="s">
        <v>256</v>
      </c>
      <c r="B79" s="168">
        <v>12</v>
      </c>
      <c r="C79" s="33">
        <v>32</v>
      </c>
      <c r="D79" s="170">
        <f t="shared" si="12"/>
        <v>166.66666666666669</v>
      </c>
      <c r="E79" s="168">
        <v>3</v>
      </c>
      <c r="F79" s="33">
        <v>7</v>
      </c>
      <c r="G79" s="170">
        <f t="shared" si="15"/>
        <v>133.33333333333334</v>
      </c>
      <c r="H79" s="168">
        <v>21</v>
      </c>
      <c r="I79" s="33">
        <v>51</v>
      </c>
      <c r="J79" s="170">
        <f t="shared" si="14"/>
        <v>142.85714285714286</v>
      </c>
      <c r="K79" s="28"/>
    </row>
    <row r="80" spans="1:11" ht="24.95" customHeight="1" x14ac:dyDescent="0.25">
      <c r="A80" s="66" t="s">
        <v>257</v>
      </c>
      <c r="B80" s="168">
        <v>12</v>
      </c>
      <c r="C80" s="33">
        <v>20</v>
      </c>
      <c r="D80" s="170">
        <f t="shared" si="12"/>
        <v>66.666666666666657</v>
      </c>
      <c r="E80" s="168">
        <v>8</v>
      </c>
      <c r="F80" s="33">
        <v>7</v>
      </c>
      <c r="G80" s="170">
        <f t="shared" si="15"/>
        <v>-12.5</v>
      </c>
      <c r="H80" s="168">
        <v>16</v>
      </c>
      <c r="I80" s="33">
        <v>21</v>
      </c>
      <c r="J80" s="170">
        <f t="shared" si="14"/>
        <v>31.25</v>
      </c>
      <c r="K80" s="28"/>
    </row>
    <row r="81" spans="1:11" ht="24.95" customHeight="1" x14ac:dyDescent="0.25">
      <c r="A81" s="67" t="s">
        <v>258</v>
      </c>
      <c r="B81" s="168">
        <v>8</v>
      </c>
      <c r="C81" s="33">
        <v>6</v>
      </c>
      <c r="D81" s="170">
        <f t="shared" si="12"/>
        <v>-25</v>
      </c>
      <c r="E81" s="168">
        <v>5</v>
      </c>
      <c r="F81" s="33">
        <v>2</v>
      </c>
      <c r="G81" s="170">
        <f t="shared" si="15"/>
        <v>-60</v>
      </c>
      <c r="H81" s="168">
        <v>12</v>
      </c>
      <c r="I81" s="33">
        <v>6</v>
      </c>
      <c r="J81" s="170">
        <f t="shared" si="14"/>
        <v>-50</v>
      </c>
      <c r="K81" s="28"/>
    </row>
    <row r="82" spans="1:11" ht="24.95" customHeight="1" x14ac:dyDescent="0.25">
      <c r="A82" s="68" t="s">
        <v>259</v>
      </c>
      <c r="B82" s="168">
        <v>7</v>
      </c>
      <c r="C82" s="33">
        <v>14</v>
      </c>
      <c r="D82" s="170">
        <f t="shared" si="12"/>
        <v>100</v>
      </c>
      <c r="E82" s="168">
        <v>1</v>
      </c>
      <c r="F82" s="33">
        <v>10</v>
      </c>
      <c r="G82" s="170">
        <f t="shared" si="15"/>
        <v>900</v>
      </c>
      <c r="H82" s="168">
        <v>8</v>
      </c>
      <c r="I82" s="33">
        <v>18</v>
      </c>
      <c r="J82" s="170">
        <f t="shared" si="14"/>
        <v>125</v>
      </c>
      <c r="K82" s="28"/>
    </row>
    <row r="83" spans="1:11" ht="24.95" customHeight="1" x14ac:dyDescent="0.25">
      <c r="A83" s="68" t="s">
        <v>260</v>
      </c>
      <c r="B83" s="168">
        <v>22</v>
      </c>
      <c r="C83" s="33">
        <v>28</v>
      </c>
      <c r="D83" s="170">
        <f t="shared" si="12"/>
        <v>27.272727272727266</v>
      </c>
      <c r="E83" s="168">
        <v>3</v>
      </c>
      <c r="F83" s="33">
        <v>1</v>
      </c>
      <c r="G83" s="170">
        <f t="shared" si="15"/>
        <v>-66.666666666666657</v>
      </c>
      <c r="H83" s="168">
        <v>21</v>
      </c>
      <c r="I83" s="33">
        <v>48</v>
      </c>
      <c r="J83" s="170">
        <f t="shared" si="14"/>
        <v>128.57142857142858</v>
      </c>
      <c r="K83" s="28"/>
    </row>
    <row r="84" spans="1:11" ht="24.95" customHeight="1" x14ac:dyDescent="0.25">
      <c r="A84" s="68" t="s">
        <v>261</v>
      </c>
      <c r="B84" s="168">
        <v>6</v>
      </c>
      <c r="C84" s="33">
        <v>9</v>
      </c>
      <c r="D84" s="170">
        <f t="shared" si="12"/>
        <v>50</v>
      </c>
      <c r="E84" s="168">
        <v>1</v>
      </c>
      <c r="F84" s="33">
        <v>4</v>
      </c>
      <c r="G84" s="170">
        <f t="shared" si="15"/>
        <v>300</v>
      </c>
      <c r="H84" s="168">
        <v>6</v>
      </c>
      <c r="I84" s="33">
        <v>12</v>
      </c>
      <c r="J84" s="170">
        <f t="shared" si="14"/>
        <v>100</v>
      </c>
      <c r="K84" s="28"/>
    </row>
    <row r="85" spans="1:11" ht="24.95" customHeight="1" x14ac:dyDescent="0.25">
      <c r="A85" s="69" t="s">
        <v>262</v>
      </c>
      <c r="B85" s="168">
        <v>16</v>
      </c>
      <c r="C85" s="33">
        <v>17</v>
      </c>
      <c r="D85" s="170">
        <f t="shared" si="12"/>
        <v>6.25</v>
      </c>
      <c r="E85" s="168">
        <v>20</v>
      </c>
      <c r="F85" s="33">
        <v>1</v>
      </c>
      <c r="G85" s="170">
        <f t="shared" si="15"/>
        <v>-95</v>
      </c>
      <c r="H85" s="168">
        <v>20</v>
      </c>
      <c r="I85" s="33">
        <v>23</v>
      </c>
      <c r="J85" s="170">
        <f t="shared" si="14"/>
        <v>15</v>
      </c>
      <c r="K85" s="28"/>
    </row>
    <row r="86" spans="1:11" ht="24.95" customHeight="1" x14ac:dyDescent="0.25">
      <c r="A86" s="8" t="s">
        <v>139</v>
      </c>
      <c r="B86" s="168">
        <v>7</v>
      </c>
      <c r="C86" s="168">
        <v>2</v>
      </c>
      <c r="D86" s="170">
        <f t="shared" si="12"/>
        <v>-71.428571428571431</v>
      </c>
      <c r="E86" s="168">
        <v>1</v>
      </c>
      <c r="F86" s="168">
        <v>0</v>
      </c>
      <c r="G86" s="171" t="s">
        <v>278</v>
      </c>
      <c r="H86" s="168">
        <v>16</v>
      </c>
      <c r="I86" s="168">
        <v>3</v>
      </c>
      <c r="J86" s="170">
        <f t="shared" si="14"/>
        <v>-81.25</v>
      </c>
    </row>
    <row r="87" spans="1:11" ht="24.95" customHeight="1" x14ac:dyDescent="0.25">
      <c r="A87" s="8" t="s">
        <v>140</v>
      </c>
      <c r="B87" s="168">
        <v>21</v>
      </c>
      <c r="C87" s="168">
        <v>12</v>
      </c>
      <c r="D87" s="170">
        <f t="shared" si="12"/>
        <v>-42.857142857142854</v>
      </c>
      <c r="E87" s="168">
        <v>1</v>
      </c>
      <c r="F87" s="168">
        <v>5</v>
      </c>
      <c r="G87" s="170">
        <f>F87*100/E87-100</f>
        <v>400</v>
      </c>
      <c r="H87" s="168">
        <v>40</v>
      </c>
      <c r="I87" s="168">
        <v>22</v>
      </c>
      <c r="J87" s="170">
        <f t="shared" si="14"/>
        <v>-45</v>
      </c>
    </row>
    <row r="88" spans="1:11" ht="24.95" customHeight="1" x14ac:dyDescent="0.25">
      <c r="A88" s="8" t="s">
        <v>141</v>
      </c>
      <c r="B88" s="168">
        <v>3</v>
      </c>
      <c r="C88" s="168">
        <v>4</v>
      </c>
      <c r="D88" s="170">
        <f t="shared" si="12"/>
        <v>33.333333333333343</v>
      </c>
      <c r="E88" s="168">
        <v>1</v>
      </c>
      <c r="F88" s="168">
        <v>0</v>
      </c>
      <c r="G88" s="171" t="s">
        <v>278</v>
      </c>
      <c r="H88" s="168">
        <v>3</v>
      </c>
      <c r="I88" s="168">
        <v>5</v>
      </c>
      <c r="J88" s="170">
        <f t="shared" si="14"/>
        <v>66.666666666666657</v>
      </c>
    </row>
    <row r="89" spans="1:11" ht="24.95" customHeight="1" x14ac:dyDescent="0.25">
      <c r="A89" s="8" t="s">
        <v>202</v>
      </c>
      <c r="B89" s="168">
        <v>18</v>
      </c>
      <c r="C89" s="168">
        <v>24</v>
      </c>
      <c r="D89" s="170">
        <f t="shared" si="12"/>
        <v>33.333333333333343</v>
      </c>
      <c r="E89" s="168">
        <v>3</v>
      </c>
      <c r="F89" s="168">
        <v>8</v>
      </c>
      <c r="G89" s="170">
        <f>F89*100/E89-100</f>
        <v>166.66666666666669</v>
      </c>
      <c r="H89" s="168">
        <v>21</v>
      </c>
      <c r="I89" s="168">
        <v>24</v>
      </c>
      <c r="J89" s="170">
        <f t="shared" si="14"/>
        <v>14.285714285714292</v>
      </c>
    </row>
    <row r="90" spans="1:11" ht="24.95" customHeight="1" x14ac:dyDescent="0.25">
      <c r="A90" s="169" t="s">
        <v>281</v>
      </c>
      <c r="B90" s="168">
        <v>0</v>
      </c>
      <c r="C90" s="168">
        <v>0</v>
      </c>
      <c r="D90" s="168">
        <v>0</v>
      </c>
      <c r="E90" s="168">
        <v>0</v>
      </c>
      <c r="F90" s="168">
        <v>0</v>
      </c>
      <c r="G90" s="168">
        <v>0</v>
      </c>
      <c r="H90" s="168">
        <v>0</v>
      </c>
      <c r="I90" s="168">
        <v>0</v>
      </c>
      <c r="J90" s="168">
        <v>0</v>
      </c>
    </row>
    <row r="91" spans="1:11" ht="24.95" customHeight="1" x14ac:dyDescent="0.25">
      <c r="A91" s="8" t="s">
        <v>203</v>
      </c>
      <c r="B91" s="168">
        <v>12</v>
      </c>
      <c r="C91" s="168">
        <v>15</v>
      </c>
      <c r="D91" s="170">
        <f t="shared" ref="D91:D105" si="16">C91*100/B91-100</f>
        <v>25</v>
      </c>
      <c r="E91" s="168">
        <v>1</v>
      </c>
      <c r="F91" s="168">
        <v>4</v>
      </c>
      <c r="G91" s="170">
        <f>F91*100/E91-100</f>
        <v>300</v>
      </c>
      <c r="H91" s="168">
        <v>17</v>
      </c>
      <c r="I91" s="168">
        <v>21</v>
      </c>
      <c r="J91" s="170">
        <f t="shared" ref="J91:J105" si="17">I91*100/H91-100</f>
        <v>23.529411764705884</v>
      </c>
    </row>
    <row r="92" spans="1:11" ht="24.95" customHeight="1" x14ac:dyDescent="0.25">
      <c r="A92" s="8" t="s">
        <v>142</v>
      </c>
      <c r="B92" s="168">
        <v>9</v>
      </c>
      <c r="C92" s="168">
        <v>3</v>
      </c>
      <c r="D92" s="170">
        <f t="shared" si="16"/>
        <v>-66.666666666666657</v>
      </c>
      <c r="E92" s="168">
        <v>5</v>
      </c>
      <c r="F92" s="168">
        <v>1</v>
      </c>
      <c r="G92" s="170">
        <f>F92*100/E92-100</f>
        <v>-80</v>
      </c>
      <c r="H92" s="168">
        <v>21</v>
      </c>
      <c r="I92" s="168">
        <v>2</v>
      </c>
      <c r="J92" s="170">
        <f t="shared" si="17"/>
        <v>-90.476190476190482</v>
      </c>
    </row>
    <row r="93" spans="1:11" ht="24.95" customHeight="1" x14ac:dyDescent="0.25">
      <c r="A93" s="8" t="s">
        <v>204</v>
      </c>
      <c r="B93" s="168">
        <v>4</v>
      </c>
      <c r="C93" s="168">
        <v>2</v>
      </c>
      <c r="D93" s="170">
        <f t="shared" si="16"/>
        <v>-50</v>
      </c>
      <c r="E93" s="168">
        <v>0</v>
      </c>
      <c r="F93" s="168">
        <v>1</v>
      </c>
      <c r="G93" s="170" t="s">
        <v>279</v>
      </c>
      <c r="H93" s="168">
        <v>8</v>
      </c>
      <c r="I93" s="168">
        <v>3</v>
      </c>
      <c r="J93" s="170">
        <f t="shared" si="17"/>
        <v>-62.5</v>
      </c>
    </row>
    <row r="94" spans="1:11" ht="24.95" customHeight="1" x14ac:dyDescent="0.25">
      <c r="A94" s="8" t="s">
        <v>205</v>
      </c>
      <c r="B94" s="168">
        <v>10</v>
      </c>
      <c r="C94" s="168">
        <v>17</v>
      </c>
      <c r="D94" s="170">
        <f t="shared" si="16"/>
        <v>70</v>
      </c>
      <c r="E94" s="168">
        <v>5</v>
      </c>
      <c r="F94" s="168">
        <v>2</v>
      </c>
      <c r="G94" s="170">
        <f>F94*100/E94-100</f>
        <v>-60</v>
      </c>
      <c r="H94" s="168">
        <v>16</v>
      </c>
      <c r="I94" s="168">
        <v>26</v>
      </c>
      <c r="J94" s="170">
        <f t="shared" si="17"/>
        <v>62.5</v>
      </c>
    </row>
    <row r="95" spans="1:11" ht="24.95" customHeight="1" x14ac:dyDescent="0.25">
      <c r="A95" s="8" t="s">
        <v>143</v>
      </c>
      <c r="B95" s="168">
        <v>3</v>
      </c>
      <c r="C95" s="168">
        <v>3</v>
      </c>
      <c r="D95" s="170">
        <f t="shared" si="16"/>
        <v>0</v>
      </c>
      <c r="E95" s="168">
        <v>0</v>
      </c>
      <c r="F95" s="168">
        <v>1</v>
      </c>
      <c r="G95" s="170" t="s">
        <v>279</v>
      </c>
      <c r="H95" s="168">
        <v>5</v>
      </c>
      <c r="I95" s="168">
        <v>3</v>
      </c>
      <c r="J95" s="170">
        <f t="shared" si="17"/>
        <v>-40</v>
      </c>
    </row>
    <row r="96" spans="1:11" ht="24.95" customHeight="1" x14ac:dyDescent="0.25">
      <c r="A96" s="8" t="s">
        <v>144</v>
      </c>
      <c r="B96" s="168">
        <v>15</v>
      </c>
      <c r="C96" s="168">
        <v>20</v>
      </c>
      <c r="D96" s="170">
        <f t="shared" si="16"/>
        <v>33.333333333333343</v>
      </c>
      <c r="E96" s="168">
        <v>3</v>
      </c>
      <c r="F96" s="168">
        <v>4</v>
      </c>
      <c r="G96" s="170">
        <f>F96*100/E96-100</f>
        <v>33.333333333333343</v>
      </c>
      <c r="H96" s="168">
        <v>20</v>
      </c>
      <c r="I96" s="168">
        <v>23</v>
      </c>
      <c r="J96" s="170">
        <f t="shared" si="17"/>
        <v>15</v>
      </c>
    </row>
    <row r="97" spans="1:10" ht="24.95" customHeight="1" x14ac:dyDescent="0.25">
      <c r="A97" s="8" t="s">
        <v>145</v>
      </c>
      <c r="B97" s="168">
        <v>22</v>
      </c>
      <c r="C97" s="168">
        <v>22</v>
      </c>
      <c r="D97" s="170">
        <f t="shared" si="16"/>
        <v>0</v>
      </c>
      <c r="E97" s="168">
        <v>6</v>
      </c>
      <c r="F97" s="168">
        <v>11</v>
      </c>
      <c r="G97" s="170">
        <f>F97*100/E97-100</f>
        <v>83.333333333333343</v>
      </c>
      <c r="H97" s="168">
        <v>29</v>
      </c>
      <c r="I97" s="168">
        <v>26</v>
      </c>
      <c r="J97" s="170">
        <f t="shared" si="17"/>
        <v>-10.34482758620689</v>
      </c>
    </row>
    <row r="98" spans="1:10" ht="24.95" customHeight="1" x14ac:dyDescent="0.25">
      <c r="A98" s="8" t="s">
        <v>146</v>
      </c>
      <c r="B98" s="168">
        <v>10</v>
      </c>
      <c r="C98" s="168">
        <v>6</v>
      </c>
      <c r="D98" s="170">
        <f t="shared" si="16"/>
        <v>-40</v>
      </c>
      <c r="E98" s="168">
        <v>3</v>
      </c>
      <c r="F98" s="168">
        <v>0</v>
      </c>
      <c r="G98" s="171" t="s">
        <v>278</v>
      </c>
      <c r="H98" s="168">
        <v>12</v>
      </c>
      <c r="I98" s="168">
        <v>12</v>
      </c>
      <c r="J98" s="170">
        <f t="shared" si="17"/>
        <v>0</v>
      </c>
    </row>
    <row r="99" spans="1:10" ht="24.95" customHeight="1" x14ac:dyDescent="0.25">
      <c r="A99" s="8" t="s">
        <v>147</v>
      </c>
      <c r="B99" s="168">
        <v>14</v>
      </c>
      <c r="C99" s="168">
        <v>13</v>
      </c>
      <c r="D99" s="170">
        <f t="shared" si="16"/>
        <v>-7.1428571428571388</v>
      </c>
      <c r="E99" s="168">
        <v>4</v>
      </c>
      <c r="F99" s="168">
        <v>1</v>
      </c>
      <c r="G99" s="170">
        <f>F99*100/E99-100</f>
        <v>-75</v>
      </c>
      <c r="H99" s="168">
        <v>20</v>
      </c>
      <c r="I99" s="168">
        <v>17</v>
      </c>
      <c r="J99" s="170">
        <f t="shared" si="17"/>
        <v>-15</v>
      </c>
    </row>
    <row r="100" spans="1:10" ht="24.95" customHeight="1" x14ac:dyDescent="0.25">
      <c r="A100" s="8" t="s">
        <v>206</v>
      </c>
      <c r="B100" s="168">
        <v>9</v>
      </c>
      <c r="C100" s="168">
        <v>10</v>
      </c>
      <c r="D100" s="170">
        <f t="shared" si="16"/>
        <v>11.111111111111114</v>
      </c>
      <c r="E100" s="168">
        <v>3</v>
      </c>
      <c r="F100" s="168">
        <v>2</v>
      </c>
      <c r="G100" s="170">
        <f>F100*100/E100-100</f>
        <v>-33.333333333333329</v>
      </c>
      <c r="H100" s="168">
        <v>13</v>
      </c>
      <c r="I100" s="168">
        <v>14</v>
      </c>
      <c r="J100" s="170">
        <f t="shared" si="17"/>
        <v>7.6923076923076934</v>
      </c>
    </row>
    <row r="101" spans="1:10" ht="24.95" customHeight="1" x14ac:dyDescent="0.25">
      <c r="A101" s="8" t="s">
        <v>148</v>
      </c>
      <c r="B101" s="168">
        <v>3</v>
      </c>
      <c r="C101" s="168">
        <v>3</v>
      </c>
      <c r="D101" s="170">
        <f t="shared" si="16"/>
        <v>0</v>
      </c>
      <c r="E101" s="168">
        <v>2</v>
      </c>
      <c r="F101" s="168">
        <v>0</v>
      </c>
      <c r="G101" s="170">
        <f>F101*100/E101-100</f>
        <v>-100</v>
      </c>
      <c r="H101" s="168">
        <v>1</v>
      </c>
      <c r="I101" s="168">
        <v>3</v>
      </c>
      <c r="J101" s="170">
        <f t="shared" si="17"/>
        <v>200</v>
      </c>
    </row>
    <row r="102" spans="1:10" ht="24.95" customHeight="1" x14ac:dyDescent="0.25">
      <c r="A102" s="8" t="s">
        <v>149</v>
      </c>
      <c r="B102" s="168">
        <v>1</v>
      </c>
      <c r="C102" s="168">
        <v>5</v>
      </c>
      <c r="D102" s="170">
        <f t="shared" si="16"/>
        <v>400</v>
      </c>
      <c r="E102" s="168">
        <v>0</v>
      </c>
      <c r="F102" s="168">
        <v>1</v>
      </c>
      <c r="G102" s="170" t="s">
        <v>279</v>
      </c>
      <c r="H102" s="168">
        <v>1</v>
      </c>
      <c r="I102" s="168">
        <v>6</v>
      </c>
      <c r="J102" s="170">
        <f t="shared" si="17"/>
        <v>500</v>
      </c>
    </row>
    <row r="103" spans="1:10" ht="24.95" customHeight="1" x14ac:dyDescent="0.25">
      <c r="A103" s="8" t="s">
        <v>150</v>
      </c>
      <c r="B103" s="168">
        <v>3</v>
      </c>
      <c r="C103" s="168">
        <v>1</v>
      </c>
      <c r="D103" s="170">
        <f t="shared" si="16"/>
        <v>-66.666666666666657</v>
      </c>
      <c r="E103" s="168">
        <v>0</v>
      </c>
      <c r="F103" s="168">
        <v>0</v>
      </c>
      <c r="G103" s="170"/>
      <c r="H103" s="168">
        <v>9</v>
      </c>
      <c r="I103" s="168">
        <v>1</v>
      </c>
      <c r="J103" s="170">
        <f t="shared" si="17"/>
        <v>-88.888888888888886</v>
      </c>
    </row>
    <row r="104" spans="1:10" ht="24.95" customHeight="1" x14ac:dyDescent="0.25">
      <c r="A104" s="8" t="s">
        <v>151</v>
      </c>
      <c r="B104" s="168">
        <v>11</v>
      </c>
      <c r="C104" s="168">
        <v>7</v>
      </c>
      <c r="D104" s="170">
        <f t="shared" si="16"/>
        <v>-36.363636363636367</v>
      </c>
      <c r="E104" s="168">
        <v>1</v>
      </c>
      <c r="F104" s="168">
        <v>3</v>
      </c>
      <c r="G104" s="170">
        <f>F104*100/E104-100</f>
        <v>200</v>
      </c>
      <c r="H104" s="168">
        <v>31</v>
      </c>
      <c r="I104" s="168">
        <v>4</v>
      </c>
      <c r="J104" s="170">
        <f t="shared" si="17"/>
        <v>-87.096774193548384</v>
      </c>
    </row>
    <row r="105" spans="1:10" ht="24.95" customHeight="1" x14ac:dyDescent="0.25">
      <c r="A105" s="8" t="s">
        <v>152</v>
      </c>
      <c r="B105" s="168">
        <v>9</v>
      </c>
      <c r="C105" s="168">
        <v>6</v>
      </c>
      <c r="D105" s="170">
        <f t="shared" si="16"/>
        <v>-33.333333333333329</v>
      </c>
      <c r="E105" s="168">
        <v>2</v>
      </c>
      <c r="F105" s="168">
        <v>1</v>
      </c>
      <c r="G105" s="170">
        <f>F105*100/E105-100</f>
        <v>-50</v>
      </c>
      <c r="H105" s="168">
        <v>9</v>
      </c>
      <c r="I105" s="168">
        <v>7</v>
      </c>
      <c r="J105" s="170">
        <f t="shared" si="17"/>
        <v>-22.222222222222229</v>
      </c>
    </row>
    <row r="106" spans="1:10" ht="24.95" customHeight="1" x14ac:dyDescent="0.25">
      <c r="A106" s="167" t="s">
        <v>282</v>
      </c>
      <c r="B106" s="173">
        <v>0</v>
      </c>
      <c r="C106" s="33">
        <v>0</v>
      </c>
      <c r="D106" s="173">
        <v>0</v>
      </c>
      <c r="E106" s="33">
        <v>0</v>
      </c>
      <c r="F106" s="173">
        <v>0</v>
      </c>
      <c r="G106" s="33">
        <v>0</v>
      </c>
      <c r="H106" s="173">
        <v>0</v>
      </c>
      <c r="I106" s="33">
        <v>0</v>
      </c>
      <c r="J106" s="173">
        <v>0</v>
      </c>
    </row>
    <row r="107" spans="1:10" ht="24.95" customHeight="1" x14ac:dyDescent="0.25">
      <c r="A107" s="8" t="s">
        <v>153</v>
      </c>
      <c r="B107" s="168">
        <v>6</v>
      </c>
      <c r="C107" s="168">
        <v>7</v>
      </c>
      <c r="D107" s="170">
        <f t="shared" ref="D107:D120" si="18">C107*100/B107-100</f>
        <v>16.666666666666671</v>
      </c>
      <c r="E107" s="168">
        <v>1</v>
      </c>
      <c r="F107" s="168">
        <v>2</v>
      </c>
      <c r="G107" s="170">
        <f>F107*100/E107-100</f>
        <v>100</v>
      </c>
      <c r="H107" s="168">
        <v>8</v>
      </c>
      <c r="I107" s="168">
        <v>9</v>
      </c>
      <c r="J107" s="170">
        <f t="shared" ref="J107:J120" si="19">I107*100/H107-100</f>
        <v>12.5</v>
      </c>
    </row>
    <row r="108" spans="1:10" ht="24.95" customHeight="1" x14ac:dyDescent="0.25">
      <c r="A108" s="8" t="s">
        <v>207</v>
      </c>
      <c r="B108" s="168">
        <v>4</v>
      </c>
      <c r="C108" s="168">
        <v>8</v>
      </c>
      <c r="D108" s="170">
        <f t="shared" si="18"/>
        <v>100</v>
      </c>
      <c r="E108" s="168">
        <v>1</v>
      </c>
      <c r="F108" s="168">
        <v>1</v>
      </c>
      <c r="G108" s="170">
        <f>F108*100/E108-100</f>
        <v>0</v>
      </c>
      <c r="H108" s="168">
        <v>4</v>
      </c>
      <c r="I108" s="168">
        <v>10</v>
      </c>
      <c r="J108" s="170">
        <f t="shared" si="19"/>
        <v>150</v>
      </c>
    </row>
    <row r="109" spans="1:10" ht="24.95" customHeight="1" x14ac:dyDescent="0.25">
      <c r="A109" s="8" t="s">
        <v>154</v>
      </c>
      <c r="B109" s="168">
        <v>2</v>
      </c>
      <c r="C109" s="168">
        <v>4</v>
      </c>
      <c r="D109" s="170">
        <f t="shared" si="18"/>
        <v>100</v>
      </c>
      <c r="E109" s="168">
        <v>1</v>
      </c>
      <c r="F109" s="168">
        <v>1</v>
      </c>
      <c r="G109" s="170">
        <f>F109*100/E109-100</f>
        <v>0</v>
      </c>
      <c r="H109" s="168">
        <v>2</v>
      </c>
      <c r="I109" s="168">
        <v>4</v>
      </c>
      <c r="J109" s="170">
        <f t="shared" si="19"/>
        <v>100</v>
      </c>
    </row>
    <row r="110" spans="1:10" ht="24.95" customHeight="1" x14ac:dyDescent="0.25">
      <c r="A110" s="8" t="s">
        <v>208</v>
      </c>
      <c r="B110" s="168">
        <v>14</v>
      </c>
      <c r="C110" s="168">
        <v>4</v>
      </c>
      <c r="D110" s="170">
        <f t="shared" si="18"/>
        <v>-71.428571428571431</v>
      </c>
      <c r="E110" s="168">
        <v>3</v>
      </c>
      <c r="F110" s="168">
        <v>0</v>
      </c>
      <c r="G110" s="171" t="s">
        <v>278</v>
      </c>
      <c r="H110" s="168">
        <v>24</v>
      </c>
      <c r="I110" s="168">
        <v>5</v>
      </c>
      <c r="J110" s="170">
        <f t="shared" si="19"/>
        <v>-79.166666666666671</v>
      </c>
    </row>
    <row r="111" spans="1:10" ht="24.95" customHeight="1" x14ac:dyDescent="0.25">
      <c r="A111" s="8" t="s">
        <v>155</v>
      </c>
      <c r="B111" s="168">
        <v>2</v>
      </c>
      <c r="C111" s="168">
        <v>2</v>
      </c>
      <c r="D111" s="170">
        <f t="shared" si="18"/>
        <v>0</v>
      </c>
      <c r="E111" s="168">
        <v>0</v>
      </c>
      <c r="F111" s="168">
        <v>0</v>
      </c>
      <c r="G111" s="170"/>
      <c r="H111" s="168">
        <v>4</v>
      </c>
      <c r="I111" s="168">
        <v>2</v>
      </c>
      <c r="J111" s="170">
        <f t="shared" si="19"/>
        <v>-50</v>
      </c>
    </row>
    <row r="112" spans="1:10" ht="24.95" customHeight="1" x14ac:dyDescent="0.25">
      <c r="A112" s="8" t="s">
        <v>156</v>
      </c>
      <c r="B112" s="168">
        <v>4</v>
      </c>
      <c r="C112" s="168">
        <v>8</v>
      </c>
      <c r="D112" s="170">
        <f t="shared" si="18"/>
        <v>100</v>
      </c>
      <c r="E112" s="168">
        <v>1</v>
      </c>
      <c r="F112" s="168">
        <v>0</v>
      </c>
      <c r="G112" s="171" t="s">
        <v>278</v>
      </c>
      <c r="H112" s="168">
        <v>7</v>
      </c>
      <c r="I112" s="168">
        <v>16</v>
      </c>
      <c r="J112" s="170">
        <f t="shared" si="19"/>
        <v>128.57142857142858</v>
      </c>
    </row>
    <row r="113" spans="1:10" ht="24.95" customHeight="1" x14ac:dyDescent="0.25">
      <c r="A113" s="8" t="s">
        <v>157</v>
      </c>
      <c r="B113" s="168">
        <v>0</v>
      </c>
      <c r="C113" s="168">
        <v>4</v>
      </c>
      <c r="D113" s="170" t="s">
        <v>279</v>
      </c>
      <c r="E113" s="168">
        <v>0</v>
      </c>
      <c r="F113" s="168">
        <v>5</v>
      </c>
      <c r="G113" s="170" t="s">
        <v>279</v>
      </c>
      <c r="H113" s="168">
        <v>0</v>
      </c>
      <c r="I113" s="168">
        <v>3</v>
      </c>
      <c r="J113" s="170" t="s">
        <v>279</v>
      </c>
    </row>
    <row r="114" spans="1:10" ht="24.95" customHeight="1" x14ac:dyDescent="0.25">
      <c r="A114" s="8" t="s">
        <v>158</v>
      </c>
      <c r="B114" s="168">
        <v>11</v>
      </c>
      <c r="C114" s="168">
        <v>3</v>
      </c>
      <c r="D114" s="170">
        <f t="shared" si="18"/>
        <v>-72.72727272727272</v>
      </c>
      <c r="E114" s="168">
        <v>7</v>
      </c>
      <c r="F114" s="168">
        <v>1</v>
      </c>
      <c r="G114" s="170">
        <f>F114*100/E114-100</f>
        <v>-85.714285714285708</v>
      </c>
      <c r="H114" s="168">
        <v>20</v>
      </c>
      <c r="I114" s="168">
        <v>4</v>
      </c>
      <c r="J114" s="170">
        <f t="shared" si="19"/>
        <v>-80</v>
      </c>
    </row>
    <row r="115" spans="1:10" ht="24.95" customHeight="1" x14ac:dyDescent="0.25">
      <c r="A115" s="8" t="s">
        <v>159</v>
      </c>
      <c r="B115" s="168">
        <v>6</v>
      </c>
      <c r="C115" s="168">
        <v>10</v>
      </c>
      <c r="D115" s="170">
        <f t="shared" si="18"/>
        <v>66.666666666666657</v>
      </c>
      <c r="E115" s="168">
        <v>1</v>
      </c>
      <c r="F115" s="168">
        <v>0</v>
      </c>
      <c r="G115" s="171" t="s">
        <v>278</v>
      </c>
      <c r="H115" s="168">
        <v>6</v>
      </c>
      <c r="I115" s="168">
        <v>17</v>
      </c>
      <c r="J115" s="170">
        <f t="shared" si="19"/>
        <v>183.33333333333331</v>
      </c>
    </row>
    <row r="116" spans="1:10" ht="24.95" customHeight="1" x14ac:dyDescent="0.25">
      <c r="A116" s="8" t="s">
        <v>209</v>
      </c>
      <c r="B116" s="168">
        <v>5</v>
      </c>
      <c r="C116" s="168">
        <v>2</v>
      </c>
      <c r="D116" s="170">
        <f t="shared" si="18"/>
        <v>-60</v>
      </c>
      <c r="E116" s="168">
        <v>0</v>
      </c>
      <c r="F116" s="168">
        <v>3</v>
      </c>
      <c r="G116" s="170" t="s">
        <v>279</v>
      </c>
      <c r="H116" s="168">
        <v>5</v>
      </c>
      <c r="I116" s="168">
        <v>2</v>
      </c>
      <c r="J116" s="170">
        <f t="shared" si="19"/>
        <v>-60</v>
      </c>
    </row>
    <row r="117" spans="1:10" ht="24.95" customHeight="1" x14ac:dyDescent="0.25">
      <c r="A117" s="8" t="s">
        <v>160</v>
      </c>
      <c r="B117" s="168">
        <v>11</v>
      </c>
      <c r="C117" s="168">
        <v>19</v>
      </c>
      <c r="D117" s="170">
        <f t="shared" si="18"/>
        <v>72.72727272727272</v>
      </c>
      <c r="E117" s="168">
        <v>3</v>
      </c>
      <c r="F117" s="168">
        <v>9</v>
      </c>
      <c r="G117" s="170">
        <f>F117*100/E117-100</f>
        <v>200</v>
      </c>
      <c r="H117" s="168">
        <v>17</v>
      </c>
      <c r="I117" s="168">
        <v>32</v>
      </c>
      <c r="J117" s="170">
        <f t="shared" si="19"/>
        <v>88.235294117647072</v>
      </c>
    </row>
    <row r="118" spans="1:10" ht="24.95" customHeight="1" x14ac:dyDescent="0.25">
      <c r="A118" s="8" t="s">
        <v>161</v>
      </c>
      <c r="B118" s="168">
        <v>4</v>
      </c>
      <c r="C118" s="168">
        <v>6</v>
      </c>
      <c r="D118" s="170">
        <f t="shared" si="18"/>
        <v>50</v>
      </c>
      <c r="E118" s="168">
        <v>0</v>
      </c>
      <c r="F118" s="168">
        <v>0</v>
      </c>
      <c r="G118" s="170"/>
      <c r="H118" s="168">
        <v>5</v>
      </c>
      <c r="I118" s="168">
        <v>12</v>
      </c>
      <c r="J118" s="170">
        <f t="shared" si="19"/>
        <v>140</v>
      </c>
    </row>
    <row r="119" spans="1:10" ht="24.95" customHeight="1" x14ac:dyDescent="0.25">
      <c r="A119" s="8" t="s">
        <v>162</v>
      </c>
      <c r="B119" s="168">
        <v>37</v>
      </c>
      <c r="C119" s="168">
        <v>17</v>
      </c>
      <c r="D119" s="170">
        <f t="shared" si="18"/>
        <v>-54.054054054054056</v>
      </c>
      <c r="E119" s="168">
        <v>13</v>
      </c>
      <c r="F119" s="168">
        <v>3</v>
      </c>
      <c r="G119" s="170">
        <f>F119*100/E119-100</f>
        <v>-76.92307692307692</v>
      </c>
      <c r="H119" s="168">
        <v>46</v>
      </c>
      <c r="I119" s="168">
        <v>24</v>
      </c>
      <c r="J119" s="170">
        <f t="shared" si="19"/>
        <v>-47.826086956521742</v>
      </c>
    </row>
    <row r="120" spans="1:10" ht="24.95" customHeight="1" x14ac:dyDescent="0.25">
      <c r="A120" s="8" t="s">
        <v>163</v>
      </c>
      <c r="B120" s="168">
        <v>24</v>
      </c>
      <c r="C120" s="168">
        <v>35</v>
      </c>
      <c r="D120" s="170">
        <f t="shared" si="18"/>
        <v>45.833333333333343</v>
      </c>
      <c r="E120" s="168">
        <v>5</v>
      </c>
      <c r="F120" s="168">
        <v>14</v>
      </c>
      <c r="G120" s="170">
        <f>F120*100/E120-100</f>
        <v>180</v>
      </c>
      <c r="H120" s="168">
        <v>38</v>
      </c>
      <c r="I120" s="168">
        <v>49</v>
      </c>
      <c r="J120" s="170">
        <f t="shared" si="19"/>
        <v>28.94736842105263</v>
      </c>
    </row>
    <row r="121" spans="1:10" ht="24.95" customHeight="1" x14ac:dyDescent="0.25">
      <c r="A121" s="169" t="s">
        <v>283</v>
      </c>
      <c r="B121" s="173">
        <v>0</v>
      </c>
      <c r="C121" s="33">
        <v>0</v>
      </c>
      <c r="D121" s="173">
        <v>0</v>
      </c>
      <c r="E121" s="33">
        <v>0</v>
      </c>
      <c r="F121" s="173">
        <v>0</v>
      </c>
      <c r="G121" s="33">
        <v>0</v>
      </c>
      <c r="H121" s="173">
        <v>0</v>
      </c>
      <c r="I121" s="33">
        <v>0</v>
      </c>
      <c r="J121" s="173">
        <v>0</v>
      </c>
    </row>
    <row r="122" spans="1:10" ht="24.95" customHeight="1" x14ac:dyDescent="0.25">
      <c r="A122" s="8" t="s">
        <v>164</v>
      </c>
      <c r="B122" s="168">
        <v>4</v>
      </c>
      <c r="C122" s="168">
        <v>10</v>
      </c>
      <c r="D122" s="170">
        <f t="shared" ref="D122:D125" si="20">C122*100/B122-100</f>
        <v>150</v>
      </c>
      <c r="E122" s="168">
        <v>1</v>
      </c>
      <c r="F122" s="168">
        <v>6</v>
      </c>
      <c r="G122" s="170">
        <f>F122*100/E122-100</f>
        <v>500</v>
      </c>
      <c r="H122" s="168">
        <v>7</v>
      </c>
      <c r="I122" s="168">
        <v>15</v>
      </c>
      <c r="J122" s="170">
        <f t="shared" ref="J122:J125" si="21">I122*100/H122-100</f>
        <v>114.28571428571428</v>
      </c>
    </row>
    <row r="123" spans="1:10" ht="24.95" customHeight="1" x14ac:dyDescent="0.25">
      <c r="A123" s="8" t="s">
        <v>165</v>
      </c>
      <c r="B123" s="168">
        <v>5</v>
      </c>
      <c r="C123" s="168">
        <v>4</v>
      </c>
      <c r="D123" s="170">
        <f t="shared" si="20"/>
        <v>-20</v>
      </c>
      <c r="E123" s="168">
        <v>1</v>
      </c>
      <c r="F123" s="168">
        <v>0</v>
      </c>
      <c r="G123" s="171" t="s">
        <v>278</v>
      </c>
      <c r="H123" s="168">
        <v>8</v>
      </c>
      <c r="I123" s="168">
        <v>9</v>
      </c>
      <c r="J123" s="170">
        <f t="shared" si="21"/>
        <v>12.5</v>
      </c>
    </row>
    <row r="124" spans="1:10" ht="24.95" customHeight="1" x14ac:dyDescent="0.25">
      <c r="A124" s="8" t="s">
        <v>166</v>
      </c>
      <c r="B124" s="168">
        <v>1</v>
      </c>
      <c r="C124" s="168">
        <v>0</v>
      </c>
      <c r="D124" s="171" t="s">
        <v>278</v>
      </c>
      <c r="E124" s="168">
        <v>0</v>
      </c>
      <c r="F124" s="168">
        <v>0</v>
      </c>
      <c r="G124" s="170"/>
      <c r="H124" s="168">
        <v>2</v>
      </c>
      <c r="I124" s="168">
        <v>0</v>
      </c>
      <c r="J124" s="172" t="s">
        <v>278</v>
      </c>
    </row>
    <row r="125" spans="1:10" ht="24.95" customHeight="1" x14ac:dyDescent="0.25">
      <c r="A125" s="8" t="s">
        <v>210</v>
      </c>
      <c r="B125" s="168">
        <v>8</v>
      </c>
      <c r="C125" s="168">
        <v>19</v>
      </c>
      <c r="D125" s="170">
        <f t="shared" si="20"/>
        <v>137.5</v>
      </c>
      <c r="E125" s="168">
        <v>1</v>
      </c>
      <c r="F125" s="168">
        <v>11</v>
      </c>
      <c r="G125" s="170">
        <f>F125*100/E125-100</f>
        <v>1000</v>
      </c>
      <c r="H125" s="168">
        <v>11</v>
      </c>
      <c r="I125" s="168">
        <v>19</v>
      </c>
      <c r="J125" s="170">
        <f t="shared" si="21"/>
        <v>72.72727272727272</v>
      </c>
    </row>
    <row r="126" spans="1:10" ht="24.95" customHeight="1" x14ac:dyDescent="0.25">
      <c r="A126" s="169" t="s">
        <v>284</v>
      </c>
      <c r="B126" s="173">
        <v>0</v>
      </c>
      <c r="C126" s="33">
        <v>0</v>
      </c>
      <c r="D126" s="173">
        <v>0</v>
      </c>
      <c r="E126" s="33">
        <v>0</v>
      </c>
      <c r="F126" s="173">
        <v>0</v>
      </c>
      <c r="G126" s="33">
        <v>0</v>
      </c>
      <c r="H126" s="173">
        <v>0</v>
      </c>
      <c r="I126" s="33">
        <v>0</v>
      </c>
      <c r="J126" s="173">
        <v>0</v>
      </c>
    </row>
    <row r="127" spans="1:10" ht="24.95" customHeight="1" x14ac:dyDescent="0.25">
      <c r="A127" s="8" t="s">
        <v>211</v>
      </c>
      <c r="B127" s="168">
        <v>7</v>
      </c>
      <c r="C127" s="168">
        <v>11</v>
      </c>
      <c r="D127" s="170">
        <f t="shared" ref="D127:D129" si="22">C127*100/B127-100</f>
        <v>57.142857142857139</v>
      </c>
      <c r="E127" s="168">
        <v>5</v>
      </c>
      <c r="F127" s="168">
        <v>1</v>
      </c>
      <c r="G127" s="170">
        <f>F127*100/E127-100</f>
        <v>-80</v>
      </c>
      <c r="H127" s="168">
        <v>10</v>
      </c>
      <c r="I127" s="168">
        <v>22</v>
      </c>
      <c r="J127" s="170">
        <f t="shared" ref="J127:J129" si="23">I127*100/H127-100</f>
        <v>120</v>
      </c>
    </row>
    <row r="128" spans="1:10" ht="24.95" customHeight="1" x14ac:dyDescent="0.25">
      <c r="A128" s="8" t="s">
        <v>167</v>
      </c>
      <c r="B128" s="168">
        <v>10</v>
      </c>
      <c r="C128" s="168">
        <v>13</v>
      </c>
      <c r="D128" s="170">
        <f t="shared" si="22"/>
        <v>30</v>
      </c>
      <c r="E128" s="168">
        <v>4</v>
      </c>
      <c r="F128" s="168">
        <v>2</v>
      </c>
      <c r="G128" s="170">
        <f>F128*100/E128-100</f>
        <v>-50</v>
      </c>
      <c r="H128" s="168">
        <v>13</v>
      </c>
      <c r="I128" s="168">
        <v>16</v>
      </c>
      <c r="J128" s="170">
        <f t="shared" si="23"/>
        <v>23.07692307692308</v>
      </c>
    </row>
    <row r="129" spans="1:10" ht="24.95" customHeight="1" x14ac:dyDescent="0.25">
      <c r="A129" s="8" t="s">
        <v>168</v>
      </c>
      <c r="B129" s="168">
        <v>28</v>
      </c>
      <c r="C129" s="168">
        <v>20</v>
      </c>
      <c r="D129" s="170">
        <f t="shared" si="22"/>
        <v>-28.571428571428569</v>
      </c>
      <c r="E129" s="168">
        <v>7</v>
      </c>
      <c r="F129" s="168">
        <v>10</v>
      </c>
      <c r="G129" s="170">
        <f>F129*100/E129-100</f>
        <v>42.857142857142861</v>
      </c>
      <c r="H129" s="168">
        <v>42</v>
      </c>
      <c r="I129" s="168">
        <v>13</v>
      </c>
      <c r="J129" s="170">
        <f t="shared" si="23"/>
        <v>-69.047619047619051</v>
      </c>
    </row>
    <row r="130" spans="1:10" ht="24.95" customHeight="1" x14ac:dyDescent="0.25">
      <c r="A130" s="169" t="s">
        <v>285</v>
      </c>
      <c r="B130" s="173">
        <v>0</v>
      </c>
      <c r="C130" s="33">
        <v>0</v>
      </c>
      <c r="D130" s="173">
        <v>0</v>
      </c>
      <c r="E130" s="33">
        <v>0</v>
      </c>
      <c r="F130" s="173">
        <v>0</v>
      </c>
      <c r="G130" s="33">
        <v>0</v>
      </c>
      <c r="H130" s="173">
        <v>0</v>
      </c>
      <c r="I130" s="33">
        <v>0</v>
      </c>
      <c r="J130" s="173">
        <v>0</v>
      </c>
    </row>
    <row r="131" spans="1:10" ht="24.95" customHeight="1" x14ac:dyDescent="0.25">
      <c r="A131" s="8" t="s">
        <v>169</v>
      </c>
      <c r="B131" s="168">
        <v>15</v>
      </c>
      <c r="C131" s="168">
        <v>13</v>
      </c>
      <c r="D131" s="170">
        <f t="shared" ref="D131:D134" si="24">C131*100/B131-100</f>
        <v>-13.333333333333329</v>
      </c>
      <c r="E131" s="168">
        <v>3</v>
      </c>
      <c r="F131" s="168">
        <v>9</v>
      </c>
      <c r="G131" s="170">
        <f>F131*100/E131-100</f>
        <v>200</v>
      </c>
      <c r="H131" s="168">
        <v>19</v>
      </c>
      <c r="I131" s="168">
        <v>10</v>
      </c>
      <c r="J131" s="170">
        <f t="shared" ref="J131:J134" si="25">I131*100/H131-100</f>
        <v>-47.368421052631582</v>
      </c>
    </row>
    <row r="132" spans="1:10" ht="24.95" customHeight="1" x14ac:dyDescent="0.25">
      <c r="A132" s="8" t="s">
        <v>170</v>
      </c>
      <c r="B132" s="168">
        <v>10</v>
      </c>
      <c r="C132" s="168">
        <v>9</v>
      </c>
      <c r="D132" s="170">
        <f t="shared" si="24"/>
        <v>-10</v>
      </c>
      <c r="E132" s="168">
        <v>3</v>
      </c>
      <c r="F132" s="168">
        <v>4</v>
      </c>
      <c r="G132" s="170">
        <f>F132*100/E132-100</f>
        <v>33.333333333333343</v>
      </c>
      <c r="H132" s="168">
        <v>15</v>
      </c>
      <c r="I132" s="168">
        <v>16</v>
      </c>
      <c r="J132" s="170">
        <f t="shared" si="25"/>
        <v>6.6666666666666714</v>
      </c>
    </row>
    <row r="133" spans="1:10" ht="24.95" customHeight="1" x14ac:dyDescent="0.25">
      <c r="A133" s="8" t="s">
        <v>212</v>
      </c>
      <c r="B133" s="168">
        <v>2</v>
      </c>
      <c r="C133" s="168">
        <v>5</v>
      </c>
      <c r="D133" s="170">
        <f t="shared" si="24"/>
        <v>150</v>
      </c>
      <c r="E133" s="168">
        <v>0</v>
      </c>
      <c r="F133" s="168">
        <v>1</v>
      </c>
      <c r="G133" s="170" t="s">
        <v>279</v>
      </c>
      <c r="H133" s="168">
        <v>3</v>
      </c>
      <c r="I133" s="168">
        <v>8</v>
      </c>
      <c r="J133" s="170">
        <f t="shared" si="25"/>
        <v>166.66666666666669</v>
      </c>
    </row>
    <row r="134" spans="1:10" ht="24.95" customHeight="1" x14ac:dyDescent="0.25">
      <c r="A134" s="8" t="s">
        <v>213</v>
      </c>
      <c r="B134" s="168">
        <v>3</v>
      </c>
      <c r="C134" s="168">
        <v>4</v>
      </c>
      <c r="D134" s="170">
        <f t="shared" si="24"/>
        <v>33.333333333333343</v>
      </c>
      <c r="E134" s="168">
        <v>0</v>
      </c>
      <c r="F134" s="168">
        <v>0</v>
      </c>
      <c r="G134" s="170"/>
      <c r="H134" s="168">
        <v>4</v>
      </c>
      <c r="I134" s="168">
        <v>6</v>
      </c>
      <c r="J134" s="170">
        <f t="shared" si="25"/>
        <v>50</v>
      </c>
    </row>
    <row r="135" spans="1:10" ht="24.95" customHeight="1" x14ac:dyDescent="0.25">
      <c r="A135" s="169" t="s">
        <v>286</v>
      </c>
      <c r="B135" s="173">
        <v>0</v>
      </c>
      <c r="C135" s="33">
        <v>0</v>
      </c>
      <c r="D135" s="173">
        <v>0</v>
      </c>
      <c r="E135" s="33">
        <v>0</v>
      </c>
      <c r="F135" s="173">
        <v>0</v>
      </c>
      <c r="G135" s="33">
        <v>0</v>
      </c>
      <c r="H135" s="173">
        <v>0</v>
      </c>
      <c r="I135" s="33">
        <v>0</v>
      </c>
      <c r="J135" s="173">
        <v>0</v>
      </c>
    </row>
    <row r="136" spans="1:10" ht="24.95" customHeight="1" x14ac:dyDescent="0.25">
      <c r="A136" s="8" t="s">
        <v>171</v>
      </c>
      <c r="B136" s="168">
        <v>11</v>
      </c>
      <c r="C136" s="168">
        <v>10</v>
      </c>
      <c r="D136" s="170">
        <f t="shared" ref="D136:D140" si="26">C136*100/B136-100</f>
        <v>-9.0909090909090935</v>
      </c>
      <c r="E136" s="168">
        <v>6</v>
      </c>
      <c r="F136" s="168">
        <v>7</v>
      </c>
      <c r="G136" s="170">
        <f>F136*100/E136-100</f>
        <v>16.666666666666671</v>
      </c>
      <c r="H136" s="168">
        <v>12</v>
      </c>
      <c r="I136" s="168">
        <v>11</v>
      </c>
      <c r="J136" s="170">
        <f t="shared" ref="J136:J140" si="27">I136*100/H136-100</f>
        <v>-8.3333333333333286</v>
      </c>
    </row>
    <row r="137" spans="1:10" ht="24.95" customHeight="1" x14ac:dyDescent="0.25">
      <c r="A137" s="8" t="s">
        <v>172</v>
      </c>
      <c r="B137" s="168">
        <v>8</v>
      </c>
      <c r="C137" s="168">
        <v>2</v>
      </c>
      <c r="D137" s="170">
        <f t="shared" si="26"/>
        <v>-75</v>
      </c>
      <c r="E137" s="168">
        <v>0</v>
      </c>
      <c r="F137" s="168">
        <v>1</v>
      </c>
      <c r="G137" s="170" t="s">
        <v>279</v>
      </c>
      <c r="H137" s="168">
        <v>15</v>
      </c>
      <c r="I137" s="168">
        <v>1</v>
      </c>
      <c r="J137" s="170">
        <f t="shared" si="27"/>
        <v>-93.333333333333329</v>
      </c>
    </row>
    <row r="138" spans="1:10" ht="24.95" customHeight="1" x14ac:dyDescent="0.25">
      <c r="A138" s="8" t="s">
        <v>173</v>
      </c>
      <c r="B138" s="168">
        <v>14</v>
      </c>
      <c r="C138" s="168">
        <v>14</v>
      </c>
      <c r="D138" s="170">
        <f t="shared" si="26"/>
        <v>0</v>
      </c>
      <c r="E138" s="168">
        <v>5</v>
      </c>
      <c r="F138" s="168">
        <v>4</v>
      </c>
      <c r="G138" s="170">
        <f>F138*100/E138-100</f>
        <v>-20</v>
      </c>
      <c r="H138" s="168">
        <v>20</v>
      </c>
      <c r="I138" s="168">
        <v>18</v>
      </c>
      <c r="J138" s="170">
        <f t="shared" si="27"/>
        <v>-10</v>
      </c>
    </row>
    <row r="139" spans="1:10" ht="24.95" customHeight="1" x14ac:dyDescent="0.25">
      <c r="A139" s="8" t="s">
        <v>174</v>
      </c>
      <c r="B139" s="168">
        <v>0</v>
      </c>
      <c r="C139" s="168">
        <v>1</v>
      </c>
      <c r="D139" s="170" t="s">
        <v>279</v>
      </c>
      <c r="E139" s="168">
        <v>0</v>
      </c>
      <c r="F139" s="168">
        <v>0</v>
      </c>
      <c r="G139" s="170"/>
      <c r="H139" s="168">
        <v>0</v>
      </c>
      <c r="I139" s="168">
        <v>4</v>
      </c>
      <c r="J139" s="170" t="s">
        <v>279</v>
      </c>
    </row>
    <row r="140" spans="1:10" ht="24.95" customHeight="1" x14ac:dyDescent="0.25">
      <c r="A140" s="8" t="s">
        <v>175</v>
      </c>
      <c r="B140" s="168">
        <v>2</v>
      </c>
      <c r="C140" s="168">
        <v>4</v>
      </c>
      <c r="D140" s="170">
        <f t="shared" si="26"/>
        <v>100</v>
      </c>
      <c r="E140" s="168">
        <v>0</v>
      </c>
      <c r="F140" s="168">
        <v>2</v>
      </c>
      <c r="G140" s="170" t="s">
        <v>279</v>
      </c>
      <c r="H140" s="168">
        <v>5</v>
      </c>
      <c r="I140" s="168">
        <v>4</v>
      </c>
      <c r="J140" s="170">
        <f t="shared" si="27"/>
        <v>-20</v>
      </c>
    </row>
    <row r="141" spans="1:10" ht="24.95" customHeight="1" x14ac:dyDescent="0.25">
      <c r="A141" s="169" t="s">
        <v>287</v>
      </c>
      <c r="B141" s="173">
        <v>0</v>
      </c>
      <c r="C141" s="33">
        <v>0</v>
      </c>
      <c r="D141" s="173">
        <v>0</v>
      </c>
      <c r="E141" s="33">
        <v>0</v>
      </c>
      <c r="F141" s="173">
        <v>0</v>
      </c>
      <c r="G141" s="33">
        <v>0</v>
      </c>
      <c r="H141" s="173">
        <v>0</v>
      </c>
      <c r="I141" s="33">
        <v>0</v>
      </c>
      <c r="J141" s="173">
        <v>0</v>
      </c>
    </row>
    <row r="142" spans="1:10" ht="24.95" customHeight="1" x14ac:dyDescent="0.25">
      <c r="A142" s="8" t="s">
        <v>176</v>
      </c>
      <c r="B142" s="168">
        <v>12</v>
      </c>
      <c r="C142" s="168">
        <v>15</v>
      </c>
      <c r="D142" s="170">
        <f t="shared" ref="D142" si="28">C142*100/B142-100</f>
        <v>25</v>
      </c>
      <c r="E142" s="168">
        <v>1</v>
      </c>
      <c r="F142" s="168">
        <v>2</v>
      </c>
      <c r="G142" s="170">
        <f>F142*100/E142-100</f>
        <v>100</v>
      </c>
      <c r="H142" s="168">
        <v>16</v>
      </c>
      <c r="I142" s="168">
        <v>18</v>
      </c>
      <c r="J142" s="170">
        <f t="shared" ref="J142" si="29">I142*100/H142-100</f>
        <v>12.5</v>
      </c>
    </row>
    <row r="143" spans="1:10" ht="24.95" customHeight="1" x14ac:dyDescent="0.25">
      <c r="A143" s="8" t="s">
        <v>177</v>
      </c>
      <c r="B143" s="168">
        <v>0</v>
      </c>
      <c r="C143" s="168">
        <v>4</v>
      </c>
      <c r="D143" s="170" t="s">
        <v>279</v>
      </c>
      <c r="E143" s="168">
        <v>0</v>
      </c>
      <c r="F143" s="168">
        <v>1</v>
      </c>
      <c r="G143" s="170" t="s">
        <v>279</v>
      </c>
      <c r="H143" s="168">
        <v>0</v>
      </c>
      <c r="I143" s="168">
        <v>5</v>
      </c>
      <c r="J143" s="170" t="s">
        <v>279</v>
      </c>
    </row>
    <row r="144" spans="1:10" ht="24.95" customHeight="1" x14ac:dyDescent="0.25">
      <c r="A144" s="8" t="s">
        <v>178</v>
      </c>
      <c r="B144" s="168">
        <v>2</v>
      </c>
      <c r="C144" s="168">
        <v>1</v>
      </c>
      <c r="D144" s="170">
        <f t="shared" ref="D144:D152" si="30">C144*100/B144-100</f>
        <v>-50</v>
      </c>
      <c r="E144" s="168">
        <v>4</v>
      </c>
      <c r="F144" s="168">
        <v>0</v>
      </c>
      <c r="G144" s="171" t="s">
        <v>278</v>
      </c>
      <c r="H144" s="168">
        <v>1</v>
      </c>
      <c r="I144" s="168">
        <v>1</v>
      </c>
      <c r="J144" s="170">
        <f t="shared" ref="J144:J152" si="31">I144*100/H144-100</f>
        <v>0</v>
      </c>
    </row>
    <row r="145" spans="1:10" ht="24.95" customHeight="1" x14ac:dyDescent="0.25">
      <c r="A145" s="8" t="s">
        <v>179</v>
      </c>
      <c r="B145" s="168">
        <v>0</v>
      </c>
      <c r="C145" s="168">
        <v>4</v>
      </c>
      <c r="D145" s="170" t="s">
        <v>279</v>
      </c>
      <c r="E145" s="168">
        <v>0</v>
      </c>
      <c r="F145" s="168">
        <v>2</v>
      </c>
      <c r="G145" s="170" t="s">
        <v>279</v>
      </c>
      <c r="H145" s="168">
        <v>0</v>
      </c>
      <c r="I145" s="168">
        <v>4</v>
      </c>
      <c r="J145" s="170" t="s">
        <v>279</v>
      </c>
    </row>
    <row r="146" spans="1:10" ht="24.95" customHeight="1" x14ac:dyDescent="0.25">
      <c r="A146" s="8" t="s">
        <v>180</v>
      </c>
      <c r="B146" s="168">
        <v>5</v>
      </c>
      <c r="C146" s="168">
        <v>5</v>
      </c>
      <c r="D146" s="170">
        <f t="shared" si="30"/>
        <v>0</v>
      </c>
      <c r="E146" s="168">
        <v>0</v>
      </c>
      <c r="F146" s="168">
        <v>2</v>
      </c>
      <c r="G146" s="170" t="s">
        <v>279</v>
      </c>
      <c r="H146" s="168">
        <v>6</v>
      </c>
      <c r="I146" s="168">
        <v>5</v>
      </c>
      <c r="J146" s="170">
        <f t="shared" si="31"/>
        <v>-16.666666666666671</v>
      </c>
    </row>
    <row r="147" spans="1:10" ht="24.95" customHeight="1" x14ac:dyDescent="0.25">
      <c r="A147" s="8" t="s">
        <v>181</v>
      </c>
      <c r="B147" s="168">
        <v>5</v>
      </c>
      <c r="C147" s="168">
        <v>9</v>
      </c>
      <c r="D147" s="170">
        <f t="shared" si="30"/>
        <v>80</v>
      </c>
      <c r="E147" s="168">
        <v>6</v>
      </c>
      <c r="F147" s="168">
        <v>2</v>
      </c>
      <c r="G147" s="170">
        <f>F147*100/E147-100</f>
        <v>-66.666666666666657</v>
      </c>
      <c r="H147" s="168">
        <v>6</v>
      </c>
      <c r="I147" s="168">
        <v>11</v>
      </c>
      <c r="J147" s="170">
        <f t="shared" si="31"/>
        <v>83.333333333333343</v>
      </c>
    </row>
    <row r="148" spans="1:10" ht="24.95" customHeight="1" x14ac:dyDescent="0.25">
      <c r="A148" s="8" t="s">
        <v>182</v>
      </c>
      <c r="B148" s="168">
        <v>1</v>
      </c>
      <c r="C148" s="168">
        <v>1</v>
      </c>
      <c r="D148" s="170">
        <f t="shared" si="30"/>
        <v>0</v>
      </c>
      <c r="E148" s="168">
        <v>0</v>
      </c>
      <c r="F148" s="168">
        <v>0</v>
      </c>
      <c r="G148" s="170"/>
      <c r="H148" s="168">
        <v>3</v>
      </c>
      <c r="I148" s="168">
        <v>2</v>
      </c>
      <c r="J148" s="170">
        <f t="shared" si="31"/>
        <v>-33.333333333333329</v>
      </c>
    </row>
    <row r="149" spans="1:10" ht="24.95" customHeight="1" x14ac:dyDescent="0.25">
      <c r="A149" s="8" t="s">
        <v>183</v>
      </c>
      <c r="B149" s="168">
        <v>3</v>
      </c>
      <c r="C149" s="168">
        <v>2</v>
      </c>
      <c r="D149" s="170">
        <f t="shared" si="30"/>
        <v>-33.333333333333329</v>
      </c>
      <c r="E149" s="168">
        <v>0</v>
      </c>
      <c r="F149" s="168">
        <v>1</v>
      </c>
      <c r="G149" s="170" t="s">
        <v>279</v>
      </c>
      <c r="H149" s="168">
        <v>5</v>
      </c>
      <c r="I149" s="168">
        <v>3</v>
      </c>
      <c r="J149" s="170">
        <f t="shared" si="31"/>
        <v>-40</v>
      </c>
    </row>
    <row r="150" spans="1:10" ht="24.95" customHeight="1" x14ac:dyDescent="0.25">
      <c r="A150" s="8" t="s">
        <v>184</v>
      </c>
      <c r="B150" s="168">
        <v>15</v>
      </c>
      <c r="C150" s="168">
        <v>10</v>
      </c>
      <c r="D150" s="170">
        <f t="shared" si="30"/>
        <v>-33.333333333333329</v>
      </c>
      <c r="E150" s="168">
        <v>4</v>
      </c>
      <c r="F150" s="168">
        <v>1</v>
      </c>
      <c r="G150" s="170">
        <f>F150*100/E150-100</f>
        <v>-75</v>
      </c>
      <c r="H150" s="168">
        <v>22</v>
      </c>
      <c r="I150" s="168">
        <v>16</v>
      </c>
      <c r="J150" s="170">
        <f t="shared" si="31"/>
        <v>-27.272727272727266</v>
      </c>
    </row>
    <row r="151" spans="1:10" ht="24.95" customHeight="1" x14ac:dyDescent="0.25">
      <c r="A151" s="8" t="s">
        <v>185</v>
      </c>
      <c r="B151" s="168">
        <v>1</v>
      </c>
      <c r="C151" s="168">
        <v>5</v>
      </c>
      <c r="D151" s="170">
        <f t="shared" si="30"/>
        <v>400</v>
      </c>
      <c r="E151" s="168">
        <v>0</v>
      </c>
      <c r="F151" s="168">
        <v>0</v>
      </c>
      <c r="G151" s="170"/>
      <c r="H151" s="168">
        <v>2</v>
      </c>
      <c r="I151" s="168">
        <v>9</v>
      </c>
      <c r="J151" s="170">
        <f t="shared" si="31"/>
        <v>350</v>
      </c>
    </row>
    <row r="152" spans="1:10" ht="24.95" customHeight="1" x14ac:dyDescent="0.25">
      <c r="A152" s="9" t="s">
        <v>186</v>
      </c>
      <c r="B152" s="10">
        <f>SUM(B7:B151)</f>
        <v>4263</v>
      </c>
      <c r="C152" s="10">
        <f>SUM(C7:C151)</f>
        <v>4145</v>
      </c>
      <c r="D152" s="170">
        <f t="shared" si="30"/>
        <v>-2.7680037532254289</v>
      </c>
      <c r="E152" s="10">
        <f>SUM(E7:E151)</f>
        <v>1265</v>
      </c>
      <c r="F152" s="10">
        <f>SUM(F7:F151)</f>
        <v>1204</v>
      </c>
      <c r="G152" s="170">
        <f t="shared" ref="G152" si="32">F152*100/E152-100</f>
        <v>-4.822134387351781</v>
      </c>
      <c r="H152" s="10">
        <f>SUM(H7:H151)</f>
        <v>6440</v>
      </c>
      <c r="I152" s="10">
        <f>SUM(I7:I151)</f>
        <v>5893</v>
      </c>
      <c r="J152" s="170">
        <f t="shared" si="31"/>
        <v>-8.4937888198757747</v>
      </c>
    </row>
  </sheetData>
  <mergeCells count="7">
    <mergeCell ref="A1:J1"/>
    <mergeCell ref="A2:J2"/>
    <mergeCell ref="A4:A6"/>
    <mergeCell ref="B4:J4"/>
    <mergeCell ref="B5:D5"/>
    <mergeCell ref="E5:G5"/>
    <mergeCell ref="H5:J5"/>
  </mergeCells>
  <conditionalFormatting sqref="G7:G21 D7:D21 J7:J21">
    <cfRule type="cellIs" dxfId="57" priority="48" stopIfTrue="1" operator="lessThanOrEqual">
      <formula>0</formula>
    </cfRule>
  </conditionalFormatting>
  <conditionalFormatting sqref="G7:G21 D7:D21 J7:J21">
    <cfRule type="cellIs" dxfId="56" priority="47" stopIfTrue="1" operator="greaterThan">
      <formula>0</formula>
    </cfRule>
  </conditionalFormatting>
  <conditionalFormatting sqref="G22:G28 D22:D28 J22:J28 D30 G30 J30">
    <cfRule type="cellIs" dxfId="55" priority="46" stopIfTrue="1" operator="lessThanOrEqual">
      <formula>0</formula>
    </cfRule>
  </conditionalFormatting>
  <conditionalFormatting sqref="G22:G28 D22:D28 J22:J28 D30 G30 J30">
    <cfRule type="cellIs" dxfId="54" priority="45" stopIfTrue="1" operator="greaterThan">
      <formula>0</formula>
    </cfRule>
  </conditionalFormatting>
  <conditionalFormatting sqref="D31:D32 G31:G32 J31:J32">
    <cfRule type="cellIs" dxfId="53" priority="44" stopIfTrue="1" operator="lessThanOrEqual">
      <formula>0</formula>
    </cfRule>
  </conditionalFormatting>
  <conditionalFormatting sqref="D31:D32 G31:G32 J31:J32">
    <cfRule type="cellIs" dxfId="52" priority="43" stopIfTrue="1" operator="greaterThan">
      <formula>0</formula>
    </cfRule>
  </conditionalFormatting>
  <conditionalFormatting sqref="J34 G34 D34">
    <cfRule type="cellIs" dxfId="51" priority="42" stopIfTrue="1" operator="lessThanOrEqual">
      <formula>0</formula>
    </cfRule>
  </conditionalFormatting>
  <conditionalFormatting sqref="J34 G34 D34">
    <cfRule type="cellIs" dxfId="50" priority="41" stopIfTrue="1" operator="greaterThan">
      <formula>0</formula>
    </cfRule>
  </conditionalFormatting>
  <conditionalFormatting sqref="J35:J38 G35 D35:D38 G37:G38">
    <cfRule type="cellIs" dxfId="49" priority="40" stopIfTrue="1" operator="lessThanOrEqual">
      <formula>0</formula>
    </cfRule>
  </conditionalFormatting>
  <conditionalFormatting sqref="J35:J38 G35 D35:D38 G37:G38">
    <cfRule type="cellIs" dxfId="48" priority="39" stopIfTrue="1" operator="greaterThan">
      <formula>0</formula>
    </cfRule>
  </conditionalFormatting>
  <conditionalFormatting sqref="D40:D41 G40 J40:J41 J43:J49 G42 G44:G46 D43:D49 G49">
    <cfRule type="cellIs" dxfId="47" priority="38" stopIfTrue="1" operator="lessThanOrEqual">
      <formula>0</formula>
    </cfRule>
  </conditionalFormatting>
  <conditionalFormatting sqref="D40:D41 G40 J40:J41 J43:J49 G42 G44:G46 D43:D49 G49">
    <cfRule type="cellIs" dxfId="46" priority="37" stopIfTrue="1" operator="greaterThan">
      <formula>0</formula>
    </cfRule>
  </conditionalFormatting>
  <conditionalFormatting sqref="J50:J53 D50:D53 G50:G53">
    <cfRule type="cellIs" dxfId="45" priority="36" stopIfTrue="1" operator="lessThanOrEqual">
      <formula>0</formula>
    </cfRule>
  </conditionalFormatting>
  <conditionalFormatting sqref="J50:J53 D50:D53 G50:G53">
    <cfRule type="cellIs" dxfId="44" priority="35" stopIfTrue="1" operator="greaterThan">
      <formula>0</formula>
    </cfRule>
  </conditionalFormatting>
  <conditionalFormatting sqref="D54:D60 G54:G60 J54:J60">
    <cfRule type="cellIs" dxfId="43" priority="34" stopIfTrue="1" operator="lessThanOrEqual">
      <formula>0</formula>
    </cfRule>
  </conditionalFormatting>
  <conditionalFormatting sqref="D54:D60 G54:G60 J54:J60">
    <cfRule type="cellIs" dxfId="42" priority="33" stopIfTrue="1" operator="greaterThan">
      <formula>0</formula>
    </cfRule>
  </conditionalFormatting>
  <conditionalFormatting sqref="D61 G61:G73 J61 D63:D64 D66:D73 J63:J64 J66:J73">
    <cfRule type="cellIs" dxfId="41" priority="32" stopIfTrue="1" operator="lessThanOrEqual">
      <formula>0</formula>
    </cfRule>
  </conditionalFormatting>
  <conditionalFormatting sqref="D61 G61:G73 J61 D63:D64 D66:D73 J63:J64 J66:J73">
    <cfRule type="cellIs" dxfId="40" priority="31" stopIfTrue="1" operator="greaterThan">
      <formula>0</formula>
    </cfRule>
  </conditionalFormatting>
  <conditionalFormatting sqref="G74:G85 D74:D85 J74:J85">
    <cfRule type="cellIs" dxfId="39" priority="30" stopIfTrue="1" operator="lessThanOrEqual">
      <formula>0</formula>
    </cfRule>
  </conditionalFormatting>
  <conditionalFormatting sqref="G74:G85 D74:D85 J74:J85">
    <cfRule type="cellIs" dxfId="38" priority="29" stopIfTrue="1" operator="greaterThan">
      <formula>0</formula>
    </cfRule>
  </conditionalFormatting>
  <conditionalFormatting sqref="J86:J89 D86:D89 G87 G89">
    <cfRule type="cellIs" dxfId="37" priority="28" stopIfTrue="1" operator="lessThanOrEqual">
      <formula>0</formula>
    </cfRule>
  </conditionalFormatting>
  <conditionalFormatting sqref="J86:J89 D86:D89 G87 G89">
    <cfRule type="cellIs" dxfId="36" priority="27" stopIfTrue="1" operator="greaterThan">
      <formula>0</formula>
    </cfRule>
  </conditionalFormatting>
  <conditionalFormatting sqref="J91 D91 G91">
    <cfRule type="cellIs" dxfId="35" priority="26" stopIfTrue="1" operator="lessThanOrEqual">
      <formula>0</formula>
    </cfRule>
  </conditionalFormatting>
  <conditionalFormatting sqref="J91 D91 G91">
    <cfRule type="cellIs" dxfId="34" priority="25" stopIfTrue="1" operator="greaterThan">
      <formula>0</formula>
    </cfRule>
  </conditionalFormatting>
  <conditionalFormatting sqref="J92:J95 D92:D95 G92:G95">
    <cfRule type="cellIs" dxfId="33" priority="24" stopIfTrue="1" operator="lessThanOrEqual">
      <formula>0</formula>
    </cfRule>
  </conditionalFormatting>
  <conditionalFormatting sqref="J92:J95 D92:D95 G92:G95">
    <cfRule type="cellIs" dxfId="32" priority="23" stopIfTrue="1" operator="greaterThan">
      <formula>0</formula>
    </cfRule>
  </conditionalFormatting>
  <conditionalFormatting sqref="J96:J102 D96:D102 G96:G97 G99:G102">
    <cfRule type="cellIs" dxfId="31" priority="22" stopIfTrue="1" operator="lessThanOrEqual">
      <formula>0</formula>
    </cfRule>
  </conditionalFormatting>
  <conditionalFormatting sqref="J96:J102 D96:D102 G96:G97 G99:G102">
    <cfRule type="cellIs" dxfId="30" priority="21" stopIfTrue="1" operator="greaterThan">
      <formula>0</formula>
    </cfRule>
  </conditionalFormatting>
  <conditionalFormatting sqref="J103:J105 D103:D105 G103:G105">
    <cfRule type="cellIs" dxfId="29" priority="20" stopIfTrue="1" operator="lessThanOrEqual">
      <formula>0</formula>
    </cfRule>
  </conditionalFormatting>
  <conditionalFormatting sqref="J103:J105 D103:D105 G103:G105">
    <cfRule type="cellIs" dxfId="28" priority="19" stopIfTrue="1" operator="greaterThan">
      <formula>0</formula>
    </cfRule>
  </conditionalFormatting>
  <conditionalFormatting sqref="J107 D107 G107">
    <cfRule type="cellIs" dxfId="27" priority="18" stopIfTrue="1" operator="lessThanOrEqual">
      <formula>0</formula>
    </cfRule>
  </conditionalFormatting>
  <conditionalFormatting sqref="J107 D107 G107">
    <cfRule type="cellIs" dxfId="26" priority="17" stopIfTrue="1" operator="greaterThan">
      <formula>0</formula>
    </cfRule>
  </conditionalFormatting>
  <conditionalFormatting sqref="J108:J115 D108:D115 G108:G109 G111 G113:G114">
    <cfRule type="cellIs" dxfId="25" priority="16" stopIfTrue="1" operator="lessThanOrEqual">
      <formula>0</formula>
    </cfRule>
  </conditionalFormatting>
  <conditionalFormatting sqref="J108:J115 D108:D115 G108:G109 G111 G113:G114">
    <cfRule type="cellIs" dxfId="24" priority="15" stopIfTrue="1" operator="greaterThan">
      <formula>0</formula>
    </cfRule>
  </conditionalFormatting>
  <conditionalFormatting sqref="J116:J120 D116:D120 G116:G120">
    <cfRule type="cellIs" dxfId="23" priority="14" stopIfTrue="1" operator="lessThanOrEqual">
      <formula>0</formula>
    </cfRule>
  </conditionalFormatting>
  <conditionalFormatting sqref="J116:J120 D116:D120 G116:G120">
    <cfRule type="cellIs" dxfId="22" priority="13" stopIfTrue="1" operator="greaterThan">
      <formula>0</formula>
    </cfRule>
  </conditionalFormatting>
  <conditionalFormatting sqref="J122:J123 D122:D123 G122 G124:G125 D125 J125">
    <cfRule type="cellIs" dxfId="21" priority="12" stopIfTrue="1" operator="lessThanOrEqual">
      <formula>0</formula>
    </cfRule>
  </conditionalFormatting>
  <conditionalFormatting sqref="J122:J123 D122:D123 G122 G124:G125 D125 J125">
    <cfRule type="cellIs" dxfId="20" priority="11" stopIfTrue="1" operator="greaterThan">
      <formula>0</formula>
    </cfRule>
  </conditionalFormatting>
  <conditionalFormatting sqref="G127:G129 D127:D129 J127:J129">
    <cfRule type="cellIs" dxfId="19" priority="10" stopIfTrue="1" operator="lessThanOrEqual">
      <formula>0</formula>
    </cfRule>
  </conditionalFormatting>
  <conditionalFormatting sqref="G127:G129 D127:D129 J127:J129">
    <cfRule type="cellIs" dxfId="18" priority="9" stopIfTrue="1" operator="greaterThan">
      <formula>0</formula>
    </cfRule>
  </conditionalFormatting>
  <conditionalFormatting sqref="G131:G134 D131:D134 J131:J134">
    <cfRule type="cellIs" dxfId="17" priority="8" stopIfTrue="1" operator="lessThanOrEqual">
      <formula>0</formula>
    </cfRule>
  </conditionalFormatting>
  <conditionalFormatting sqref="G131:G134 D131:D134 J131:J134">
    <cfRule type="cellIs" dxfId="16" priority="7" stopIfTrue="1" operator="greaterThan">
      <formula>0</formula>
    </cfRule>
  </conditionalFormatting>
  <conditionalFormatting sqref="G136:G140 D136:D140 J136:J140">
    <cfRule type="cellIs" dxfId="15" priority="6" stopIfTrue="1" operator="lessThanOrEqual">
      <formula>0</formula>
    </cfRule>
  </conditionalFormatting>
  <conditionalFormatting sqref="G136:G140 D136:D140 J136:J140">
    <cfRule type="cellIs" dxfId="14" priority="5" stopIfTrue="1" operator="greaterThan">
      <formula>0</formula>
    </cfRule>
  </conditionalFormatting>
  <conditionalFormatting sqref="G142 D142 J142">
    <cfRule type="cellIs" dxfId="13" priority="4" stopIfTrue="1" operator="lessThanOrEqual">
      <formula>0</formula>
    </cfRule>
  </conditionalFormatting>
  <conditionalFormatting sqref="G142 D142 J142">
    <cfRule type="cellIs" dxfId="12" priority="3" stopIfTrue="1" operator="greaterThan">
      <formula>0</formula>
    </cfRule>
  </conditionalFormatting>
  <conditionalFormatting sqref="G143 D143:D152 G145:G152 J143:J152">
    <cfRule type="cellIs" dxfId="11" priority="2" stopIfTrue="1" operator="lessThanOrEqual">
      <formula>0</formula>
    </cfRule>
  </conditionalFormatting>
  <conditionalFormatting sqref="G143 D143:D152 G145:G152 J143:J152">
    <cfRule type="cellIs" dxfId="10" priority="1" stopIfTrue="1" operator="greaterThan">
      <formula>0</formula>
    </cfRule>
  </conditionalFormatting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Зміст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2021-01-15T07:28:14Z</dcterms:modified>
</cp:coreProperties>
</file>